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r1.asz.int\userdirs$\quartels\VDI\PROD\Desktop\"/>
    </mc:Choice>
  </mc:AlternateContent>
  <bookViews>
    <workbookView xWindow="765" yWindow="15" windowWidth="14115" windowHeight="8700" activeTab="1"/>
  </bookViews>
  <sheets>
    <sheet name="uitwerkblad" sheetId="1" r:id="rId1"/>
    <sheet name="Presentatie" sheetId="4" r:id="rId2"/>
    <sheet name="Blad1" sheetId="5" r:id="rId3"/>
  </sheets>
  <definedNames>
    <definedName name="_xlnm.Print_Area" localSheetId="1">Presentatie!$A$1:$J$62</definedName>
    <definedName name="OLE_LINK1" localSheetId="1">Presentatie!#REF!</definedName>
    <definedName name="OLE_LINK1" localSheetId="0">uitwerkblad!#REF!</definedName>
  </definedNames>
  <calcPr calcId="162913"/>
</workbook>
</file>

<file path=xl/calcChain.xml><?xml version="1.0" encoding="utf-8"?>
<calcChain xmlns="http://schemas.openxmlformats.org/spreadsheetml/2006/main">
  <c r="H41" i="4" l="1"/>
  <c r="H42" i="4"/>
  <c r="H67" i="1"/>
  <c r="H65" i="1"/>
  <c r="H68" i="1"/>
  <c r="H66" i="1"/>
  <c r="B52" i="4" l="1"/>
  <c r="E48" i="1"/>
  <c r="E50" i="1"/>
  <c r="E52" i="1"/>
  <c r="F52" i="1"/>
  <c r="E54" i="1"/>
  <c r="E56" i="1"/>
  <c r="E58" i="1"/>
  <c r="F58" i="1"/>
  <c r="G58" i="1"/>
  <c r="E60" i="1"/>
  <c r="I62" i="1"/>
  <c r="I36" i="4" s="1"/>
  <c r="E62" i="1"/>
  <c r="E36" i="4" s="1"/>
  <c r="F62" i="1"/>
  <c r="F36" i="4" s="1"/>
  <c r="G62" i="1"/>
  <c r="G36" i="4" s="1"/>
  <c r="H62" i="1"/>
  <c r="H36" i="4" s="1"/>
  <c r="H40" i="1"/>
  <c r="H38" i="1"/>
  <c r="H34" i="1"/>
  <c r="H32" i="1"/>
  <c r="H33" i="1" s="1"/>
  <c r="H28" i="1"/>
  <c r="H29" i="1" s="1"/>
  <c r="H26" i="1"/>
  <c r="H27" i="1" s="1"/>
  <c r="H22" i="1"/>
  <c r="H20" i="1"/>
  <c r="H18" i="1"/>
  <c r="H16" i="1"/>
  <c r="H14" i="1"/>
  <c r="H12" i="1"/>
  <c r="G52" i="1" l="1"/>
  <c r="F46" i="1"/>
  <c r="F60" i="1"/>
  <c r="I58" i="1"/>
  <c r="H58" i="1"/>
  <c r="F56" i="1"/>
  <c r="F54" i="1"/>
  <c r="F50" i="1"/>
  <c r="F48" i="1"/>
  <c r="E46" i="1"/>
  <c r="G68" i="1"/>
  <c r="G42" i="4" s="1"/>
  <c r="G66" i="1"/>
  <c r="D62" i="1"/>
  <c r="D36" i="4" s="1"/>
  <c r="D60" i="1"/>
  <c r="D58" i="1"/>
  <c r="D56" i="1"/>
  <c r="D54" i="1"/>
  <c r="D52" i="1"/>
  <c r="D50" i="1"/>
  <c r="D48" i="1"/>
  <c r="G48" i="1" l="1"/>
  <c r="G50" i="1"/>
  <c r="G54" i="1"/>
  <c r="G56" i="1"/>
  <c r="G60" i="1"/>
  <c r="G46" i="1"/>
  <c r="I52" i="1"/>
  <c r="H52" i="1"/>
  <c r="H39" i="1"/>
  <c r="G39" i="1"/>
  <c r="D46" i="1"/>
  <c r="D28" i="4" s="1"/>
  <c r="G35" i="1"/>
  <c r="G41" i="1"/>
  <c r="I46" i="1" l="1"/>
  <c r="H46" i="1"/>
  <c r="I60" i="1"/>
  <c r="H60" i="1"/>
  <c r="I56" i="1"/>
  <c r="H56" i="1"/>
  <c r="I54" i="1"/>
  <c r="H54" i="1"/>
  <c r="I50" i="1"/>
  <c r="H50" i="1"/>
  <c r="I48" i="1"/>
  <c r="H48" i="1"/>
  <c r="H23" i="4"/>
  <c r="G24" i="4"/>
  <c r="G23" i="4"/>
  <c r="G20" i="4"/>
  <c r="H41" i="1"/>
  <c r="H24" i="4" s="1"/>
  <c r="H35" i="1"/>
  <c r="H20" i="4" s="1"/>
  <c r="H19" i="4"/>
  <c r="G33" i="1"/>
  <c r="G19" i="4" s="1"/>
  <c r="H16" i="4"/>
  <c r="G29" i="1"/>
  <c r="G16" i="4" s="1"/>
  <c r="H15" i="4"/>
  <c r="G27" i="1"/>
  <c r="G15" i="4" s="1"/>
  <c r="H23" i="1"/>
  <c r="H12" i="4" s="1"/>
  <c r="G23" i="1"/>
  <c r="G12" i="4" s="1"/>
  <c r="H21" i="1"/>
  <c r="H11" i="4" s="1"/>
  <c r="G21" i="1"/>
  <c r="G11" i="4" s="1"/>
  <c r="H19" i="1"/>
  <c r="H10" i="4" s="1"/>
  <c r="G19" i="1"/>
  <c r="G10" i="4" s="1"/>
  <c r="H17" i="1"/>
  <c r="H9" i="4" s="1"/>
  <c r="G17" i="1"/>
  <c r="G9" i="4" s="1"/>
  <c r="G15" i="1"/>
  <c r="G8" i="4" s="1"/>
  <c r="H15" i="1"/>
  <c r="H8" i="4" s="1"/>
  <c r="H13" i="1"/>
  <c r="H7" i="4" s="1"/>
  <c r="G13" i="1"/>
  <c r="G7" i="4" s="1"/>
  <c r="I7" i="1" l="1"/>
  <c r="U72" i="1"/>
  <c r="T72" i="1"/>
  <c r="S72" i="1"/>
  <c r="R72" i="1"/>
  <c r="Q72" i="1"/>
  <c r="P72" i="1"/>
  <c r="O72" i="1"/>
  <c r="N72" i="1"/>
  <c r="M72" i="1"/>
  <c r="L72" i="1"/>
  <c r="H71" i="1" l="1"/>
  <c r="H45" i="4" s="1"/>
  <c r="B62" i="4"/>
  <c r="I35" i="4"/>
  <c r="I34" i="4"/>
  <c r="I33" i="4"/>
  <c r="I32" i="4"/>
  <c r="I31" i="4"/>
  <c r="I30" i="4"/>
  <c r="I29" i="4"/>
  <c r="I28" i="4"/>
  <c r="H35" i="4"/>
  <c r="G35" i="4"/>
  <c r="F35" i="4"/>
  <c r="E35" i="4"/>
  <c r="D35" i="4"/>
  <c r="H34" i="4"/>
  <c r="G34" i="4"/>
  <c r="F34" i="4"/>
  <c r="E34" i="4"/>
  <c r="H33" i="4"/>
  <c r="G33" i="4"/>
  <c r="F33" i="4"/>
  <c r="E33" i="4"/>
  <c r="D33" i="4"/>
  <c r="H32" i="4"/>
  <c r="G32" i="4"/>
  <c r="F32" i="4"/>
  <c r="E32" i="4"/>
  <c r="D32" i="4"/>
  <c r="H31" i="4"/>
  <c r="G31" i="4"/>
  <c r="F31" i="4"/>
  <c r="D31" i="4"/>
  <c r="H30" i="4"/>
  <c r="G30" i="4"/>
  <c r="F30" i="4"/>
  <c r="E30" i="4"/>
  <c r="D30" i="4"/>
  <c r="H29" i="4"/>
  <c r="G29" i="4"/>
  <c r="F29" i="4"/>
  <c r="E29" i="4"/>
  <c r="D29" i="4"/>
  <c r="F28" i="4"/>
  <c r="B57" i="4"/>
  <c r="G41" i="4"/>
  <c r="D34" i="4"/>
  <c r="E31" i="4"/>
  <c r="H28" i="4"/>
  <c r="G28" i="4"/>
  <c r="E28" i="4"/>
  <c r="J2" i="4"/>
  <c r="J3" i="4"/>
  <c r="H2" i="4"/>
</calcChain>
</file>

<file path=xl/sharedStrings.xml><?xml version="1.0" encoding="utf-8"?>
<sst xmlns="http://schemas.openxmlformats.org/spreadsheetml/2006/main" count="152" uniqueCount="74">
  <si>
    <t>Afdeling PAAZ</t>
  </si>
  <si>
    <t>De mate waarin de volgende therapieën mij hebben geholpen:</t>
  </si>
  <si>
    <t>Therapieonderdeel</t>
  </si>
  <si>
    <t>Helemaal niet</t>
  </si>
  <si>
    <t>Klein beetje</t>
  </si>
  <si>
    <t>Zeer goed</t>
  </si>
  <si>
    <t>Cognitieve therapie</t>
  </si>
  <si>
    <t>Ontspanning</t>
  </si>
  <si>
    <t>Muziek</t>
  </si>
  <si>
    <t>Wandelen</t>
  </si>
  <si>
    <t>Activiteitentherapie</t>
  </si>
  <si>
    <t>Creatieve therapie</t>
  </si>
  <si>
    <t>Doelenbespreking</t>
  </si>
  <si>
    <r>
      <t>AANTAL</t>
    </r>
    <r>
      <rPr>
        <b/>
        <sz val="12"/>
        <rFont val="Arial"/>
        <family val="2"/>
      </rPr>
      <t xml:space="preserve"> ONTSLAGEN </t>
    </r>
    <r>
      <rPr>
        <b/>
        <sz val="14"/>
        <rFont val="Arial"/>
        <family val="2"/>
      </rPr>
      <t>PATIËNTEN</t>
    </r>
  </si>
  <si>
    <t>AANTAL ingeleverde enquêtes</t>
  </si>
  <si>
    <t>JA</t>
  </si>
  <si>
    <t>NEE</t>
  </si>
  <si>
    <t xml:space="preserve"> </t>
  </si>
  <si>
    <t>Thema</t>
  </si>
  <si>
    <r>
      <t xml:space="preserve"> PRESENTATIE</t>
    </r>
    <r>
      <rPr>
        <b/>
        <sz val="26"/>
        <rFont val="Arial"/>
        <family val="2"/>
      </rPr>
      <t xml:space="preserve">          uitwerking enquête formulieren                                                                              </t>
    </r>
  </si>
  <si>
    <t xml:space="preserve">en </t>
  </si>
  <si>
    <t>Lokatie Dordwijk T0</t>
  </si>
  <si>
    <t>Opname kliniek- en/of deeltijdbehandeling.</t>
  </si>
  <si>
    <t>Goed</t>
  </si>
  <si>
    <t xml:space="preserve">JA </t>
  </si>
  <si>
    <t>Heeft u informatie gekregen over de verschillende soorten medicatie die bestaan voor uw klachten:</t>
  </si>
  <si>
    <t>Inspraak en keuzevrijheid:</t>
  </si>
  <si>
    <t>Is de behandelovereenkomst geëvalueerd en in overleg met u bijgesteld:</t>
  </si>
  <si>
    <t>Was tijdens uw behandeling duidelijk wie uw hoofdbehandelaar was:</t>
  </si>
  <si>
    <t>N.v.t.</t>
  </si>
  <si>
    <t>Beweging/fysio</t>
  </si>
  <si>
    <t>De verpleegkundige:</t>
  </si>
  <si>
    <r>
      <t xml:space="preserve">Bent u tevreden over het contact met uw </t>
    </r>
    <r>
      <rPr>
        <u/>
        <sz val="11"/>
        <rFont val="Arial"/>
        <family val="2"/>
      </rPr>
      <t xml:space="preserve">persoonlijk begeleider: </t>
    </r>
  </si>
  <si>
    <t>Informatievoorziening betreft medicatie:                                                   (indien van toepassing)</t>
  </si>
  <si>
    <t>Evaluatie en afronding:</t>
  </si>
  <si>
    <t>Wat zou u graag veranderd willen zien:</t>
  </si>
  <si>
    <t>Algemene vragen en/ of opmerkingen.</t>
  </si>
  <si>
    <t>Heeft u tijdens uw behandeling /opname iets gemist? Zo ja, wat:</t>
  </si>
  <si>
    <t xml:space="preserve">Afdeling PAAZ </t>
  </si>
  <si>
    <r>
      <t xml:space="preserve">Bent u tevreden over het contact met uw </t>
    </r>
    <r>
      <rPr>
        <u/>
        <sz val="14"/>
        <rFont val="Arial"/>
        <family val="2"/>
      </rPr>
      <t xml:space="preserve">persoonlijk begeleider: </t>
    </r>
  </si>
  <si>
    <t>voldoende</t>
  </si>
  <si>
    <t>Wilt u verder nog iets kwijt:</t>
  </si>
  <si>
    <t>Informatievoorziening betreft medicatie:                                                                                                  (indien van toepassing)</t>
  </si>
  <si>
    <t>Werd u op een persoonlijke manier ontvangen en kreeg u informatie over de afdeling met de daarbij uitleg over afdelingsregels :</t>
  </si>
  <si>
    <t>Alvorens mijn behandeling startte,  kreeg ik uitleg over de duur van de behandeling:</t>
  </si>
  <si>
    <t xml:space="preserve">Heeft informatie gekregen over de aanpak van uw huidige behandeling: </t>
  </si>
  <si>
    <t>Heeft u informatie gekregen over uw rechten als patiënt wat betreft het inzien van uw patiëntendossier:</t>
  </si>
  <si>
    <t>Heeft u informatie gekregen over uw rechten over de second opinion:</t>
  </si>
  <si>
    <t>Heeft u  informatie gekregen over uw rechten wat betreft de klachtenprocedure:</t>
  </si>
  <si>
    <t>Heeft u informatie gekregen over de eventuele  werking en bijwerking  van de medicatie die u gebruikt:</t>
  </si>
  <si>
    <t xml:space="preserve">Werden u klachten in voldoende mate serieus genomen door de verpleegkundige:  </t>
  </si>
  <si>
    <t>Zijn er afspraken gemaakt over de 'mogelijke' nazorg betreffende uw klachten of vragen:</t>
  </si>
  <si>
    <t>Bent u op de hoogte over het gebruik van uw medicijnen die u thuis gaat gebruiken:</t>
  </si>
  <si>
    <t xml:space="preserve">Welk cijfer geeft u aan? Van 1 t/m 10 </t>
  </si>
  <si>
    <t xml:space="preserve"> ( 1 is heel slecht en 10 is uitmuntend)</t>
  </si>
  <si>
    <t>Uw gehele behandeling en het behandelteam?</t>
  </si>
  <si>
    <t>Informatie voorziening:</t>
  </si>
  <si>
    <t>Heeft u informatie gekregen over de werking en eventuele bijwerking van de medicatie die u gebruikt:</t>
  </si>
  <si>
    <t>Is het behandelplan geëvalueerd en in overleg met u bijgesteld:</t>
  </si>
  <si>
    <t>Zijn er afspraken gemaakt over de 'mogelijke' nazorg betrffende uw vragen of klachten:</t>
  </si>
  <si>
    <t>Bent u op de hoogte van het gebruik van uw medicijnen die u thuis gaat gebruiken:</t>
  </si>
  <si>
    <r>
      <t xml:space="preserve">Welk rapportcijfer geeft u aan ?                               </t>
    </r>
    <r>
      <rPr>
        <b/>
        <sz val="11"/>
        <rFont val="Arial"/>
        <family val="2"/>
      </rPr>
      <t xml:space="preserve">   </t>
    </r>
    <r>
      <rPr>
        <sz val="11"/>
        <rFont val="Arial"/>
        <family val="2"/>
      </rPr>
      <t>(1 is heel slecht 10 is uitmuntend)</t>
    </r>
  </si>
  <si>
    <t>optelsom van de waarderings cijfers</t>
  </si>
  <si>
    <t>Cijfer</t>
  </si>
  <si>
    <t>Aantal</t>
  </si>
  <si>
    <t>Totaal</t>
  </si>
  <si>
    <t>INGELEVERDE ENQUETES</t>
  </si>
  <si>
    <t>Tussen</t>
  </si>
  <si>
    <t>gesprekken waren te weinig</t>
  </si>
  <si>
    <t>2x vermelding overlast geluid van fietsenhek.</t>
  </si>
  <si>
    <t xml:space="preserve">Meer balans in aandacht tav jongere en oudere patienten. </t>
  </si>
  <si>
    <t>5 x een melding van tevredenheid over de begeleiding van al het personeel.</t>
  </si>
  <si>
    <t>Zoals Top team &amp; betrokkenheid en goed kunnen luisteren.</t>
  </si>
  <si>
    <t>Fysio-therapie heeft te weinig hulpmiddelen.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</si>
</sst>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26" x14ac:knownFonts="1">
    <font>
      <sz val="12"/>
      <name val="Arial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48"/>
      <name val="Arial"/>
      <family val="2"/>
    </font>
    <font>
      <b/>
      <i/>
      <sz val="18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26"/>
      <name val="Arial"/>
      <family val="2"/>
    </font>
    <font>
      <b/>
      <sz val="11"/>
      <name val="Arial"/>
      <family val="2"/>
    </font>
    <font>
      <b/>
      <sz val="36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28"/>
      <name val="Arial"/>
      <family val="2"/>
    </font>
    <font>
      <u/>
      <sz val="11"/>
      <name val="Arial"/>
      <family val="2"/>
    </font>
    <font>
      <b/>
      <sz val="24"/>
      <name val="Times New Roman"/>
      <family val="1"/>
    </font>
    <font>
      <sz val="14"/>
      <name val="Times New Roman"/>
      <family val="1"/>
    </font>
    <font>
      <u/>
      <sz val="14"/>
      <name val="Arial"/>
      <family val="2"/>
    </font>
    <font>
      <b/>
      <sz val="14"/>
      <name val="Times New Roman"/>
      <family val="1"/>
    </font>
    <font>
      <b/>
      <sz val="24"/>
      <name val="Arial"/>
      <family val="2"/>
    </font>
    <font>
      <b/>
      <sz val="2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medium">
        <color indexed="64"/>
      </bottom>
      <diagonal/>
    </border>
    <border>
      <left/>
      <right/>
      <top style="dashDot">
        <color indexed="64"/>
      </top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Dot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8">
    <xf numFmtId="0" fontId="0" fillId="0" borderId="0" xfId="0"/>
    <xf numFmtId="9" fontId="0" fillId="0" borderId="0" xfId="1" applyFont="1"/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0" fontId="6" fillId="0" borderId="0" xfId="0" applyFont="1" applyBorder="1" applyAlignment="1">
      <alignment horizontal="center" vertical="center" textRotation="45"/>
    </xf>
    <xf numFmtId="0" fontId="3" fillId="0" borderId="0" xfId="0" applyFont="1" applyAlignment="1">
      <alignment vertical="center" wrapText="1"/>
    </xf>
    <xf numFmtId="164" fontId="8" fillId="0" borderId="0" xfId="1" applyNumberFormat="1" applyFont="1" applyFill="1" applyBorder="1" applyAlignment="1">
      <alignment horizontal="center" vertical="center"/>
    </xf>
    <xf numFmtId="0" fontId="0" fillId="0" borderId="1" xfId="0" applyBorder="1"/>
    <xf numFmtId="0" fontId="3" fillId="0" borderId="0" xfId="0" applyFont="1"/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0" fillId="6" borderId="0" xfId="0" applyFill="1"/>
    <xf numFmtId="0" fontId="9" fillId="0" borderId="6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4" fontId="4" fillId="0" borderId="16" xfId="0" applyNumberFormat="1" applyFont="1" applyBorder="1" applyAlignment="1">
      <alignment horizontal="center" shrinkToFit="1"/>
    </xf>
    <xf numFmtId="14" fontId="4" fillId="0" borderId="17" xfId="0" applyNumberFormat="1" applyFont="1" applyBorder="1" applyAlignment="1">
      <alignment horizontal="center" shrinkToFit="1"/>
    </xf>
    <xf numFmtId="0" fontId="20" fillId="0" borderId="6" xfId="0" applyFont="1" applyBorder="1" applyAlignment="1">
      <alignment horizontal="center" vertical="center" wrapText="1"/>
    </xf>
    <xf numFmtId="164" fontId="21" fillId="7" borderId="6" xfId="0" applyNumberFormat="1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164" fontId="21" fillId="7" borderId="9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0" fontId="1" fillId="0" borderId="0" xfId="0" applyFont="1"/>
    <xf numFmtId="0" fontId="14" fillId="0" borderId="2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6" borderId="0" xfId="0" applyFont="1" applyFill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2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left" vertical="center" wrapText="1"/>
    </xf>
    <xf numFmtId="164" fontId="21" fillId="0" borderId="1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2" fillId="0" borderId="11" xfId="0" applyFont="1" applyBorder="1" applyAlignment="1">
      <alignment horizontal="left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164" fontId="21" fillId="0" borderId="0" xfId="0" applyNumberFormat="1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3" fillId="9" borderId="9" xfId="0" applyFont="1" applyFill="1" applyBorder="1" applyAlignment="1">
      <alignment horizontal="center" vertical="center"/>
    </xf>
    <xf numFmtId="0" fontId="3" fillId="9" borderId="44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21" fillId="7" borderId="3" xfId="0" applyNumberFormat="1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164" fontId="23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4" fillId="0" borderId="43" xfId="0" applyFont="1" applyBorder="1" applyAlignment="1">
      <alignment horizontal="left" vertical="center" wrapText="1"/>
    </xf>
    <xf numFmtId="164" fontId="21" fillId="7" borderId="2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4" fontId="4" fillId="0" borderId="16" xfId="0" applyNumberFormat="1" applyFont="1" applyBorder="1" applyAlignment="1">
      <alignment horizontal="center" vertical="center" shrinkToFit="1"/>
    </xf>
    <xf numFmtId="14" fontId="4" fillId="0" borderId="17" xfId="0" applyNumberFormat="1" applyFont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wrapText="1"/>
    </xf>
    <xf numFmtId="165" fontId="25" fillId="9" borderId="9" xfId="0" applyNumberFormat="1" applyFont="1" applyFill="1" applyBorder="1" applyAlignment="1">
      <alignment horizontal="center" vertical="center" wrapText="1"/>
    </xf>
    <xf numFmtId="164" fontId="23" fillId="0" borderId="6" xfId="0" applyNumberFormat="1" applyFont="1" applyBorder="1" applyAlignment="1">
      <alignment horizontal="center" vertical="center" wrapText="1"/>
    </xf>
    <xf numFmtId="164" fontId="23" fillId="0" borderId="9" xfId="0" applyNumberFormat="1" applyFont="1" applyBorder="1" applyAlignment="1">
      <alignment horizontal="center" vertical="center" wrapText="1"/>
    </xf>
    <xf numFmtId="164" fontId="23" fillId="0" borderId="3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/>
    </xf>
    <xf numFmtId="164" fontId="2" fillId="2" borderId="18" xfId="1" applyNumberFormat="1" applyFont="1" applyFill="1" applyBorder="1" applyAlignment="1">
      <alignment horizontal="center" vertical="center"/>
    </xf>
    <xf numFmtId="9" fontId="11" fillId="0" borderId="0" xfId="1" applyFont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0" borderId="37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1" fillId="0" borderId="29" xfId="0" applyFont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4" fillId="5" borderId="10" xfId="0" applyFont="1" applyFill="1" applyBorder="1" applyAlignment="1">
      <alignment horizontal="left" vertical="center" wrapText="1"/>
    </xf>
    <xf numFmtId="0" fontId="4" fillId="5" borderId="11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12" fillId="0" borderId="42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165" fontId="4" fillId="8" borderId="7" xfId="0" applyNumberFormat="1" applyFont="1" applyFill="1" applyBorder="1" applyAlignment="1">
      <alignment horizontal="center" vertical="center" wrapText="1"/>
    </xf>
    <xf numFmtId="165" fontId="4" fillId="8" borderId="18" xfId="0" applyNumberFormat="1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14" fillId="0" borderId="34" xfId="0" applyFont="1" applyFill="1" applyBorder="1" applyAlignment="1">
      <alignment horizontal="left" vertical="center" wrapText="1"/>
    </xf>
    <xf numFmtId="0" fontId="14" fillId="0" borderId="39" xfId="0" applyFont="1" applyFill="1" applyBorder="1" applyAlignment="1">
      <alignment horizontal="left" vertical="center" wrapText="1"/>
    </xf>
    <xf numFmtId="0" fontId="14" fillId="0" borderId="40" xfId="0" applyFont="1" applyFill="1" applyBorder="1" applyAlignment="1">
      <alignment horizontal="left" vertical="center" wrapText="1"/>
    </xf>
    <xf numFmtId="0" fontId="4" fillId="5" borderId="27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5" fillId="4" borderId="11" xfId="0" applyFont="1" applyFill="1" applyBorder="1"/>
    <xf numFmtId="0" fontId="5" fillId="4" borderId="3" xfId="0" applyFont="1" applyFill="1" applyBorder="1"/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164" fontId="10" fillId="2" borderId="7" xfId="1" applyNumberFormat="1" applyFont="1" applyFill="1" applyBorder="1" applyAlignment="1">
      <alignment horizontal="center" vertical="center"/>
    </xf>
    <xf numFmtId="164" fontId="10" fillId="2" borderId="18" xfId="1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9" fontId="10" fillId="0" borderId="19" xfId="1" applyFont="1" applyBorder="1" applyAlignment="1">
      <alignment horizontal="center" vertical="center"/>
    </xf>
    <xf numFmtId="9" fontId="10" fillId="0" borderId="5" xfId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32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27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4" fillId="5" borderId="19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0" fillId="0" borderId="5" xfId="0" applyBorder="1" applyAlignment="1"/>
    <xf numFmtId="0" fontId="12" fillId="0" borderId="28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2" fillId="0" borderId="13" xfId="0" applyFont="1" applyBorder="1" applyAlignment="1">
      <alignment horizontal="left" wrapText="1"/>
    </xf>
    <xf numFmtId="0" fontId="12" fillId="0" borderId="37" xfId="0" applyFont="1" applyBorder="1" applyAlignment="1">
      <alignment horizontal="left" wrapText="1"/>
    </xf>
    <xf numFmtId="0" fontId="12" fillId="0" borderId="14" xfId="0" applyFont="1" applyBorder="1" applyAlignment="1">
      <alignment horizontal="left" wrapText="1"/>
    </xf>
    <xf numFmtId="0" fontId="12" fillId="0" borderId="15" xfId="0" applyFont="1" applyBorder="1" applyAlignment="1">
      <alignment horizontal="left" wrapText="1"/>
    </xf>
    <xf numFmtId="0" fontId="4" fillId="5" borderId="19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E6F0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514350</xdr:colOff>
      <xdr:row>0</xdr:row>
      <xdr:rowOff>57150</xdr:rowOff>
    </xdr:from>
    <xdr:to>
      <xdr:col>9</xdr:col>
      <xdr:colOff>523875</xdr:colOff>
      <xdr:row>0</xdr:row>
      <xdr:rowOff>1104900</xdr:rowOff>
    </xdr:to>
    <xdr:pic>
      <xdr:nvPicPr>
        <xdr:cNvPr id="4199" name="Logo" descr="asz_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EFF2"/>
            </a:clrFrom>
            <a:clrTo>
              <a:srgbClr val="FDEFF2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143875" y="57150"/>
          <a:ext cx="19145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471487</xdr:colOff>
      <xdr:row>0</xdr:row>
      <xdr:rowOff>1745456</xdr:rowOff>
    </xdr:from>
    <xdr:to>
      <xdr:col>8</xdr:col>
      <xdr:colOff>940593</xdr:colOff>
      <xdr:row>0</xdr:row>
      <xdr:rowOff>2088356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9460706" y="1745456"/>
          <a:ext cx="245745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0" bIns="0" anchor="t" upright="1"/>
        <a:lstStyle/>
        <a:p>
          <a:pPr algn="l" rtl="0">
            <a:defRPr sz="1000"/>
          </a:pPr>
          <a:r>
            <a:rPr lang="nl-NL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3e &amp; 4e kwartaal 2018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U95"/>
  <sheetViews>
    <sheetView showZeros="0" topLeftCell="A58" zoomScaleNormal="100" workbookViewId="0">
      <selection activeCell="I67" sqref="I67"/>
    </sheetView>
  </sheetViews>
  <sheetFormatPr defaultRowHeight="24.95" customHeight="1" x14ac:dyDescent="0.2"/>
  <cols>
    <col min="1" max="1" width="5.109375" customWidth="1"/>
    <col min="2" max="2" width="22.5546875" customWidth="1"/>
    <col min="3" max="4" width="13.109375" customWidth="1"/>
    <col min="5" max="7" width="12.77734375" customWidth="1"/>
    <col min="8" max="8" width="15.109375" customWidth="1"/>
    <col min="9" max="9" width="13.44140625" customWidth="1"/>
    <col min="10" max="10" width="9.77734375" customWidth="1"/>
    <col min="11" max="11" width="10.77734375" customWidth="1"/>
    <col min="12" max="20" width="9.77734375" customWidth="1"/>
  </cols>
  <sheetData>
    <row r="1" spans="1:12" ht="24.95" customHeight="1" x14ac:dyDescent="0.2">
      <c r="B1" s="1"/>
      <c r="G1" s="5"/>
      <c r="H1" s="5"/>
      <c r="I1" s="5"/>
    </row>
    <row r="2" spans="1:12" ht="24.95" customHeight="1" x14ac:dyDescent="0.35">
      <c r="B2" s="126" t="s">
        <v>0</v>
      </c>
      <c r="C2" s="126"/>
      <c r="D2" s="126"/>
      <c r="E2" s="126"/>
      <c r="G2" s="5"/>
      <c r="H2" s="5"/>
      <c r="I2" s="122"/>
      <c r="J2" s="113" t="s">
        <v>13</v>
      </c>
      <c r="K2" s="114"/>
      <c r="L2" s="114"/>
    </row>
    <row r="3" spans="1:12" ht="24.95" customHeight="1" x14ac:dyDescent="0.25">
      <c r="B3" s="9" t="s">
        <v>21</v>
      </c>
      <c r="E3" t="s">
        <v>17</v>
      </c>
      <c r="G3" s="5"/>
      <c r="H3" s="5"/>
      <c r="I3" s="123"/>
      <c r="J3" s="115"/>
      <c r="K3" s="115"/>
      <c r="L3" s="115"/>
    </row>
    <row r="4" spans="1:12" ht="24.95" customHeight="1" x14ac:dyDescent="0.2">
      <c r="G4" s="5"/>
      <c r="H4" s="5"/>
      <c r="I4" s="123"/>
      <c r="J4" s="115"/>
      <c r="K4" s="115"/>
      <c r="L4" s="115"/>
    </row>
    <row r="5" spans="1:12" ht="24.95" customHeight="1" x14ac:dyDescent="0.2">
      <c r="G5" s="5"/>
      <c r="H5" s="5"/>
      <c r="I5" s="123"/>
      <c r="J5" s="115"/>
      <c r="K5" s="115"/>
      <c r="L5" s="115"/>
    </row>
    <row r="6" spans="1:12" ht="24.95" customHeight="1" thickBot="1" x14ac:dyDescent="0.25">
      <c r="G6" s="5"/>
      <c r="H6" s="5"/>
      <c r="I6" s="123"/>
      <c r="J6" s="115"/>
      <c r="K6" s="115"/>
      <c r="L6" s="115"/>
    </row>
    <row r="7" spans="1:12" ht="24.95" customHeight="1" x14ac:dyDescent="0.25">
      <c r="G7" s="5"/>
      <c r="H7" s="5"/>
      <c r="I7" s="124">
        <f>(100/$L$7)*J10/100</f>
        <v>0.40625</v>
      </c>
      <c r="K7" s="31">
        <v>43556</v>
      </c>
      <c r="L7" s="116">
        <v>32</v>
      </c>
    </row>
    <row r="8" spans="1:12" ht="24.95" customHeight="1" thickBot="1" x14ac:dyDescent="0.3">
      <c r="G8" s="5"/>
      <c r="H8" s="5"/>
      <c r="I8" s="125"/>
      <c r="K8" s="32">
        <v>43647</v>
      </c>
      <c r="L8" s="117"/>
    </row>
    <row r="9" spans="1:12" ht="24.95" customHeight="1" thickBot="1" x14ac:dyDescent="0.25">
      <c r="G9" s="5"/>
      <c r="H9" s="5"/>
      <c r="I9" s="5"/>
      <c r="J9" s="39" t="s">
        <v>66</v>
      </c>
    </row>
    <row r="10" spans="1:12" ht="24.95" customHeight="1" thickBot="1" x14ac:dyDescent="0.25">
      <c r="B10" s="127" t="s">
        <v>22</v>
      </c>
      <c r="C10" s="128"/>
      <c r="D10" s="128"/>
      <c r="E10" s="128"/>
      <c r="F10" s="128"/>
      <c r="G10" s="128"/>
      <c r="H10" s="129"/>
      <c r="I10" s="21"/>
      <c r="J10" s="118">
        <v>13</v>
      </c>
      <c r="K10" s="119"/>
      <c r="L10" s="119"/>
    </row>
    <row r="11" spans="1:12" ht="24.95" customHeight="1" thickBot="1" x14ac:dyDescent="0.25">
      <c r="B11" s="158" t="s">
        <v>56</v>
      </c>
      <c r="C11" s="159"/>
      <c r="D11" s="159"/>
      <c r="E11" s="159"/>
      <c r="F11" s="159"/>
      <c r="G11" s="11" t="s">
        <v>16</v>
      </c>
      <c r="H11" s="10" t="s">
        <v>15</v>
      </c>
      <c r="J11" s="120"/>
      <c r="K11" s="120"/>
      <c r="L11" s="120"/>
    </row>
    <row r="12" spans="1:12" ht="36" customHeight="1" thickBot="1" x14ac:dyDescent="0.25">
      <c r="A12" s="39" t="s">
        <v>17</v>
      </c>
      <c r="B12" s="103" t="s">
        <v>43</v>
      </c>
      <c r="C12" s="104"/>
      <c r="D12" s="104"/>
      <c r="E12" s="104"/>
      <c r="F12" s="105"/>
      <c r="G12" s="33">
        <v>0</v>
      </c>
      <c r="H12" s="67">
        <f>$J$10-G12</f>
        <v>13</v>
      </c>
      <c r="I12" s="7"/>
      <c r="J12" s="120"/>
      <c r="K12" s="120"/>
      <c r="L12" s="120"/>
    </row>
    <row r="13" spans="1:12" ht="28.5" customHeight="1" thickBot="1" x14ac:dyDescent="0.25">
      <c r="B13" s="28"/>
      <c r="C13" s="29"/>
      <c r="D13" s="29"/>
      <c r="E13" s="29"/>
      <c r="F13" s="30"/>
      <c r="G13" s="34">
        <f>100/($J$10)*G12/100</f>
        <v>0</v>
      </c>
      <c r="H13" s="34">
        <f>100/($J$10)*H12/100</f>
        <v>1</v>
      </c>
      <c r="I13" s="7"/>
    </row>
    <row r="14" spans="1:12" ht="42.75" customHeight="1" thickBot="1" x14ac:dyDescent="0.25">
      <c r="A14" s="39" t="s">
        <v>17</v>
      </c>
      <c r="B14" s="103" t="s">
        <v>45</v>
      </c>
      <c r="C14" s="104"/>
      <c r="D14" s="104"/>
      <c r="E14" s="104"/>
      <c r="F14" s="105"/>
      <c r="G14" s="33">
        <v>2</v>
      </c>
      <c r="H14" s="67">
        <f>$J$10-G14</f>
        <v>11</v>
      </c>
      <c r="I14" s="4"/>
    </row>
    <row r="15" spans="1:12" ht="27" customHeight="1" thickBot="1" x14ac:dyDescent="0.25">
      <c r="B15" s="28"/>
      <c r="C15" s="29"/>
      <c r="D15" s="29"/>
      <c r="E15" s="29"/>
      <c r="F15" s="30"/>
      <c r="G15" s="34">
        <f>100/($J$10)*G14/100</f>
        <v>0.15384615384615385</v>
      </c>
      <c r="H15" s="34">
        <f>100/($J$10)*H14/100</f>
        <v>0.84615384615384615</v>
      </c>
      <c r="I15" s="4"/>
    </row>
    <row r="16" spans="1:12" ht="42.75" customHeight="1" thickBot="1" x14ac:dyDescent="0.25">
      <c r="A16" s="39" t="s">
        <v>17</v>
      </c>
      <c r="B16" s="103" t="s">
        <v>44</v>
      </c>
      <c r="C16" s="104"/>
      <c r="D16" s="104"/>
      <c r="E16" s="104"/>
      <c r="F16" s="105"/>
      <c r="G16" s="33">
        <v>6</v>
      </c>
      <c r="H16" s="67">
        <f>$J$10-G16</f>
        <v>7</v>
      </c>
      <c r="I16" s="4"/>
    </row>
    <row r="17" spans="1:21" ht="27" customHeight="1" thickBot="1" x14ac:dyDescent="0.25">
      <c r="B17" s="28"/>
      <c r="C17" s="29"/>
      <c r="D17" s="29"/>
      <c r="E17" s="29"/>
      <c r="F17" s="30"/>
      <c r="G17" s="34">
        <f>100/($J$10)*G16/100</f>
        <v>0.46153846153846151</v>
      </c>
      <c r="H17" s="34">
        <f>100/($J$10)*H16/100</f>
        <v>0.53846153846153844</v>
      </c>
      <c r="I17" s="4"/>
    </row>
    <row r="18" spans="1:21" ht="42.75" customHeight="1" thickBot="1" x14ac:dyDescent="0.3">
      <c r="A18" s="39" t="s">
        <v>17</v>
      </c>
      <c r="B18" s="103" t="s">
        <v>46</v>
      </c>
      <c r="C18" s="104"/>
      <c r="D18" s="104"/>
      <c r="E18" s="104"/>
      <c r="F18" s="105"/>
      <c r="G18" s="33">
        <v>5</v>
      </c>
      <c r="H18" s="67">
        <f>$J$10-G18</f>
        <v>8</v>
      </c>
      <c r="I18" s="13"/>
      <c r="J18" s="4"/>
      <c r="K18" s="121"/>
      <c r="L18" s="121"/>
      <c r="M18" s="121"/>
      <c r="N18" s="121"/>
      <c r="O18" s="4"/>
      <c r="P18" s="4"/>
      <c r="Q18" s="4"/>
      <c r="R18" s="4"/>
      <c r="S18" s="4"/>
      <c r="T18" s="4"/>
      <c r="U18" s="4"/>
    </row>
    <row r="19" spans="1:21" ht="27" customHeight="1" thickBot="1" x14ac:dyDescent="0.3">
      <c r="B19" s="28"/>
      <c r="C19" s="29"/>
      <c r="D19" s="29"/>
      <c r="E19" s="29"/>
      <c r="F19" s="29"/>
      <c r="G19" s="37">
        <f>100/($J$10)*G18/100</f>
        <v>0.38461538461538458</v>
      </c>
      <c r="H19" s="86">
        <f>100/($J$10)*H18/100</f>
        <v>0.61538461538461542</v>
      </c>
      <c r="J19" s="4"/>
      <c r="K19" s="60"/>
      <c r="L19" s="60"/>
      <c r="M19" s="60"/>
      <c r="N19" s="60"/>
      <c r="O19" s="4"/>
      <c r="P19" s="4"/>
      <c r="Q19" s="4"/>
      <c r="R19" s="4"/>
      <c r="S19" s="4"/>
      <c r="T19" s="4"/>
      <c r="U19" s="4"/>
    </row>
    <row r="20" spans="1:21" ht="42.75" customHeight="1" thickBot="1" x14ac:dyDescent="0.25">
      <c r="A20" s="39" t="s">
        <v>17</v>
      </c>
      <c r="B20" s="103" t="s">
        <v>47</v>
      </c>
      <c r="C20" s="104"/>
      <c r="D20" s="104"/>
      <c r="E20" s="104"/>
      <c r="F20" s="105"/>
      <c r="G20" s="33">
        <v>8</v>
      </c>
      <c r="H20" s="67">
        <f>$J$10-G20</f>
        <v>5</v>
      </c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4"/>
    </row>
    <row r="21" spans="1:21" ht="27.75" customHeight="1" thickBot="1" x14ac:dyDescent="0.25">
      <c r="B21" s="28"/>
      <c r="C21" s="29"/>
      <c r="D21" s="29"/>
      <c r="E21" s="29"/>
      <c r="F21" s="29"/>
      <c r="G21" s="37">
        <f>100/($J$10)*G20/100</f>
        <v>0.61538461538461542</v>
      </c>
      <c r="H21" s="86">
        <f>100/($J$10)*H20/100</f>
        <v>0.38461538461538458</v>
      </c>
      <c r="J21" s="61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4"/>
    </row>
    <row r="22" spans="1:21" ht="42.75" customHeight="1" thickBot="1" x14ac:dyDescent="0.25">
      <c r="A22" s="39" t="s">
        <v>17</v>
      </c>
      <c r="B22" s="106" t="s">
        <v>48</v>
      </c>
      <c r="C22" s="107"/>
      <c r="D22" s="107"/>
      <c r="E22" s="107"/>
      <c r="F22" s="108"/>
      <c r="G22" s="33">
        <v>5</v>
      </c>
      <c r="H22" s="67">
        <f>$J$10-G22</f>
        <v>8</v>
      </c>
      <c r="J22" s="3"/>
      <c r="K22" s="3"/>
    </row>
    <row r="23" spans="1:21" ht="26.25" customHeight="1" thickBot="1" x14ac:dyDescent="0.25">
      <c r="B23" s="74"/>
      <c r="C23" s="73"/>
      <c r="D23" s="73"/>
      <c r="E23" s="73"/>
      <c r="F23" s="73"/>
      <c r="G23" s="37">
        <f>100/($J$10)*G22/100</f>
        <v>0.38461538461538458</v>
      </c>
      <c r="H23" s="86">
        <f>100/($J$10)*H22/100</f>
        <v>0.61538461538461542</v>
      </c>
      <c r="J23" s="3"/>
      <c r="K23" s="3"/>
    </row>
    <row r="24" spans="1:21" ht="26.25" customHeight="1" thickBot="1" x14ac:dyDescent="0.25">
      <c r="A24" s="3"/>
      <c r="B24" s="41"/>
      <c r="C24" s="41"/>
      <c r="D24" s="41"/>
      <c r="E24" s="41"/>
      <c r="F24" s="41"/>
      <c r="G24" s="69"/>
      <c r="H24" s="69"/>
      <c r="I24" s="3"/>
      <c r="J24" s="3"/>
      <c r="K24" s="3"/>
    </row>
    <row r="25" spans="1:21" ht="45" customHeight="1" thickBot="1" x14ac:dyDescent="0.25">
      <c r="A25" s="39" t="s">
        <v>17</v>
      </c>
      <c r="B25" s="111" t="s">
        <v>42</v>
      </c>
      <c r="C25" s="111"/>
      <c r="D25" s="111"/>
      <c r="E25" s="111"/>
      <c r="F25" s="111"/>
      <c r="G25" s="20" t="s">
        <v>16</v>
      </c>
      <c r="H25" s="20" t="s">
        <v>24</v>
      </c>
    </row>
    <row r="26" spans="1:21" ht="35.25" customHeight="1" thickBot="1" x14ac:dyDescent="0.25">
      <c r="A26" s="39" t="s">
        <v>17</v>
      </c>
      <c r="B26" s="103" t="s">
        <v>25</v>
      </c>
      <c r="C26" s="104"/>
      <c r="D26" s="104"/>
      <c r="E26" s="104"/>
      <c r="F26" s="105"/>
      <c r="G26" s="33"/>
      <c r="H26" s="67">
        <f>$J$10-G26</f>
        <v>13</v>
      </c>
    </row>
    <row r="27" spans="1:21" ht="34.5" customHeight="1" thickBot="1" x14ac:dyDescent="0.25">
      <c r="B27" s="35"/>
      <c r="C27" s="36"/>
      <c r="D27" s="36"/>
      <c r="E27" s="36"/>
      <c r="F27" s="36"/>
      <c r="G27" s="37">
        <f>100/($J$10)*G26/100</f>
        <v>0</v>
      </c>
      <c r="H27" s="86">
        <f>100/($J$10)*H26/100</f>
        <v>1</v>
      </c>
    </row>
    <row r="28" spans="1:21" ht="27" customHeight="1" thickBot="1" x14ac:dyDescent="0.25">
      <c r="A28" s="39" t="s">
        <v>17</v>
      </c>
      <c r="B28" s="106" t="s">
        <v>49</v>
      </c>
      <c r="C28" s="107"/>
      <c r="D28" s="107"/>
      <c r="E28" s="107"/>
      <c r="F28" s="108"/>
      <c r="G28" s="33"/>
      <c r="H28" s="67">
        <f>$J$10-G28</f>
        <v>13</v>
      </c>
    </row>
    <row r="29" spans="1:21" ht="29.25" customHeight="1" thickBot="1" x14ac:dyDescent="0.25">
      <c r="B29" s="35"/>
      <c r="C29" s="36"/>
      <c r="D29" s="36"/>
      <c r="E29" s="36"/>
      <c r="F29" s="22"/>
      <c r="G29" s="37">
        <f>100/($J$10)*G28/100</f>
        <v>0</v>
      </c>
      <c r="H29" s="86">
        <f>100/($J$10)*H28/100</f>
        <v>1</v>
      </c>
    </row>
    <row r="30" spans="1:21" ht="32.25" customHeight="1" thickBot="1" x14ac:dyDescent="0.25">
      <c r="A30" s="3"/>
      <c r="B30" s="104"/>
      <c r="C30" s="104"/>
      <c r="D30" s="104"/>
      <c r="E30" s="104"/>
      <c r="F30" s="104"/>
      <c r="G30" s="64"/>
      <c r="H30" s="64"/>
      <c r="I30" s="3"/>
    </row>
    <row r="31" spans="1:21" ht="27" customHeight="1" thickBot="1" x14ac:dyDescent="0.25">
      <c r="A31" s="39" t="s">
        <v>17</v>
      </c>
      <c r="B31" s="141" t="s">
        <v>26</v>
      </c>
      <c r="C31" s="142"/>
      <c r="D31" s="142"/>
      <c r="E31" s="142"/>
      <c r="F31" s="142"/>
      <c r="G31" s="20" t="s">
        <v>16</v>
      </c>
      <c r="H31" s="20" t="s">
        <v>15</v>
      </c>
    </row>
    <row r="32" spans="1:21" ht="27.75" customHeight="1" thickBot="1" x14ac:dyDescent="0.25">
      <c r="A32" s="39" t="s">
        <v>17</v>
      </c>
      <c r="B32" s="103" t="s">
        <v>27</v>
      </c>
      <c r="C32" s="104"/>
      <c r="D32" s="104"/>
      <c r="E32" s="104"/>
      <c r="F32" s="105"/>
      <c r="G32" s="68">
        <v>2</v>
      </c>
      <c r="H32" s="67">
        <f>$J$10-G32</f>
        <v>11</v>
      </c>
    </row>
    <row r="33" spans="1:20" ht="32.25" customHeight="1" thickBot="1" x14ac:dyDescent="0.25">
      <c r="B33" s="28"/>
      <c r="C33" s="29"/>
      <c r="D33" s="29"/>
      <c r="E33" s="29"/>
      <c r="F33" s="30"/>
      <c r="G33" s="37">
        <f>100/($J$10)*G32/100</f>
        <v>0.15384615384615385</v>
      </c>
      <c r="H33" s="86">
        <f>100/($J$10)*H32/100</f>
        <v>0.84615384615384615</v>
      </c>
    </row>
    <row r="34" spans="1:20" ht="40.5" customHeight="1" thickBot="1" x14ac:dyDescent="0.25">
      <c r="A34" s="39" t="s">
        <v>17</v>
      </c>
      <c r="B34" s="103" t="s">
        <v>28</v>
      </c>
      <c r="C34" s="104"/>
      <c r="D34" s="104"/>
      <c r="E34" s="104"/>
      <c r="F34" s="105"/>
      <c r="G34" s="68"/>
      <c r="H34" s="67">
        <f>$J$10-G34</f>
        <v>13</v>
      </c>
    </row>
    <row r="35" spans="1:20" ht="30" customHeight="1" thickBot="1" x14ac:dyDescent="0.25">
      <c r="B35" s="28"/>
      <c r="C35" s="29"/>
      <c r="D35" s="29"/>
      <c r="E35" s="29"/>
      <c r="F35" s="30"/>
      <c r="G35" s="37">
        <f>100/($J$10)*G34/100</f>
        <v>0</v>
      </c>
      <c r="H35" s="86">
        <f>100/($J$10)*H34/100</f>
        <v>1</v>
      </c>
    </row>
    <row r="36" spans="1:20" ht="30" customHeight="1" thickBot="1" x14ac:dyDescent="0.25">
      <c r="A36" s="3"/>
      <c r="B36" s="63"/>
      <c r="C36" s="63"/>
      <c r="D36" s="63"/>
      <c r="E36" s="63"/>
      <c r="F36" s="63"/>
      <c r="G36" s="64"/>
      <c r="H36" s="64"/>
      <c r="I36" s="2"/>
    </row>
    <row r="37" spans="1:20" ht="27" customHeight="1" thickBot="1" x14ac:dyDescent="0.25">
      <c r="B37" s="141" t="s">
        <v>31</v>
      </c>
      <c r="C37" s="142"/>
      <c r="D37" s="142"/>
      <c r="E37" s="142"/>
      <c r="F37" s="148"/>
      <c r="G37" s="11" t="s">
        <v>16</v>
      </c>
      <c r="H37" s="11" t="s">
        <v>15</v>
      </c>
    </row>
    <row r="38" spans="1:20" ht="35.25" customHeight="1" thickBot="1" x14ac:dyDescent="0.25">
      <c r="B38" s="112" t="s">
        <v>50</v>
      </c>
      <c r="C38" s="112"/>
      <c r="D38" s="112"/>
      <c r="E38" s="112"/>
      <c r="F38" s="112"/>
      <c r="G38" s="87">
        <v>0</v>
      </c>
      <c r="H38" s="67">
        <f>$J$10-G38</f>
        <v>13</v>
      </c>
    </row>
    <row r="39" spans="1:20" ht="27" customHeight="1" thickBot="1" x14ac:dyDescent="0.25">
      <c r="B39" s="28"/>
      <c r="C39" s="29"/>
      <c r="D39" s="29"/>
      <c r="E39" s="29"/>
      <c r="F39" s="30"/>
      <c r="G39" s="86">
        <f>100/($J$10)*G38/100</f>
        <v>0</v>
      </c>
      <c r="H39" s="86">
        <f>100/($J$10)*H38/100</f>
        <v>1</v>
      </c>
    </row>
    <row r="40" spans="1:20" ht="42.75" customHeight="1" thickBot="1" x14ac:dyDescent="0.25">
      <c r="B40" s="112" t="s">
        <v>32</v>
      </c>
      <c r="C40" s="112"/>
      <c r="D40" s="112"/>
      <c r="E40" s="112"/>
      <c r="F40" s="112"/>
      <c r="G40" s="67">
        <v>0</v>
      </c>
      <c r="H40" s="67">
        <f>$J$10-G40</f>
        <v>13</v>
      </c>
    </row>
    <row r="41" spans="1:20" ht="24.95" customHeight="1" thickBot="1" x14ac:dyDescent="0.25">
      <c r="B41" s="28"/>
      <c r="C41" s="29"/>
      <c r="D41" s="29"/>
      <c r="E41" s="29"/>
      <c r="F41" s="30"/>
      <c r="G41" s="37">
        <f>100/($J$10)*G40/100</f>
        <v>0</v>
      </c>
      <c r="H41" s="86">
        <f>100/($J$10)*H40/100</f>
        <v>1</v>
      </c>
    </row>
    <row r="42" spans="1:20" ht="27" customHeight="1" thickBot="1" x14ac:dyDescent="0.25"/>
    <row r="43" spans="1:20" ht="26.25" customHeight="1" thickBot="1" x14ac:dyDescent="0.25">
      <c r="B43" s="141" t="s">
        <v>1</v>
      </c>
      <c r="C43" s="142"/>
      <c r="D43" s="142"/>
      <c r="E43" s="142"/>
      <c r="F43" s="142"/>
      <c r="G43" s="142"/>
      <c r="H43" s="148"/>
      <c r="I43" s="15"/>
    </row>
    <row r="44" spans="1:20" ht="42.75" customHeight="1" x14ac:dyDescent="0.2">
      <c r="B44" s="143" t="s">
        <v>2</v>
      </c>
      <c r="C44" s="144"/>
      <c r="D44" s="40" t="s">
        <v>3</v>
      </c>
      <c r="E44" s="40" t="s">
        <v>4</v>
      </c>
      <c r="F44" s="40" t="s">
        <v>40</v>
      </c>
      <c r="G44" s="40" t="s">
        <v>23</v>
      </c>
      <c r="H44" s="40" t="s">
        <v>5</v>
      </c>
      <c r="I44" s="70" t="s">
        <v>29</v>
      </c>
      <c r="J44" s="61"/>
      <c r="K44" s="61"/>
      <c r="L44" s="61"/>
      <c r="M44" s="61"/>
      <c r="N44" s="61"/>
      <c r="O44" s="61"/>
      <c r="P44" s="4"/>
      <c r="Q44" s="4"/>
      <c r="R44" s="4"/>
      <c r="S44" s="4"/>
      <c r="T44" s="4"/>
    </row>
    <row r="45" spans="1:20" ht="21" customHeight="1" x14ac:dyDescent="0.3">
      <c r="B45" s="109" t="s">
        <v>7</v>
      </c>
      <c r="C45" s="110"/>
      <c r="D45" s="97">
        <v>1</v>
      </c>
      <c r="E45" s="97"/>
      <c r="F45" s="97">
        <v>2</v>
      </c>
      <c r="G45" s="97">
        <v>5</v>
      </c>
      <c r="H45" s="97">
        <v>2</v>
      </c>
      <c r="I45" s="97"/>
      <c r="J45" s="61"/>
      <c r="K45" s="65"/>
      <c r="L45" s="65"/>
      <c r="M45" s="65"/>
      <c r="N45" s="65"/>
      <c r="O45" s="65"/>
      <c r="P45" s="61"/>
      <c r="Q45" s="61"/>
      <c r="R45" s="61"/>
      <c r="S45" s="61"/>
      <c r="T45" s="61"/>
    </row>
    <row r="46" spans="1:20" ht="21" customHeight="1" x14ac:dyDescent="0.2">
      <c r="B46" s="59"/>
      <c r="C46" s="90"/>
      <c r="D46" s="91">
        <f>100/($J$10)*D45/100</f>
        <v>7.6923076923076927E-2</v>
      </c>
      <c r="E46" s="91">
        <f t="shared" ref="E46:I46" si="0">100/($J$10)*E45/100</f>
        <v>0</v>
      </c>
      <c r="F46" s="91">
        <f t="shared" si="0"/>
        <v>0.15384615384615385</v>
      </c>
      <c r="G46" s="91">
        <f t="shared" si="0"/>
        <v>0.38461538461538458</v>
      </c>
      <c r="H46" s="91">
        <f t="shared" si="0"/>
        <v>0.15384615384615385</v>
      </c>
      <c r="I46" s="91">
        <f t="shared" si="0"/>
        <v>0</v>
      </c>
      <c r="J46" s="4"/>
      <c r="K46" s="4"/>
      <c r="L46" s="4"/>
      <c r="M46" s="4"/>
      <c r="N46" s="4"/>
      <c r="O46" s="4"/>
      <c r="P46" s="62"/>
      <c r="Q46" s="62"/>
      <c r="R46" s="62"/>
      <c r="S46" s="62"/>
      <c r="T46" s="62"/>
    </row>
    <row r="47" spans="1:20" ht="21" customHeight="1" x14ac:dyDescent="0.2">
      <c r="B47" s="109" t="s">
        <v>6</v>
      </c>
      <c r="C47" s="110"/>
      <c r="D47" s="97"/>
      <c r="E47" s="97"/>
      <c r="F47" s="97">
        <v>1</v>
      </c>
      <c r="G47" s="97">
        <v>4</v>
      </c>
      <c r="H47" s="97">
        <v>1</v>
      </c>
      <c r="I47" s="97"/>
    </row>
    <row r="48" spans="1:20" ht="21" customHeight="1" x14ac:dyDescent="0.2">
      <c r="B48" s="59"/>
      <c r="C48" s="90"/>
      <c r="D48" s="91">
        <f>100/($J$10)*D47/100</f>
        <v>0</v>
      </c>
      <c r="E48" s="91">
        <f t="shared" ref="E48:I48" si="1">100/($J$10)*E47/100</f>
        <v>0</v>
      </c>
      <c r="F48" s="91">
        <f t="shared" si="1"/>
        <v>7.6923076923076927E-2</v>
      </c>
      <c r="G48" s="91">
        <f t="shared" si="1"/>
        <v>0.30769230769230771</v>
      </c>
      <c r="H48" s="91">
        <f t="shared" si="1"/>
        <v>7.6923076923076927E-2</v>
      </c>
      <c r="I48" s="91">
        <f t="shared" si="1"/>
        <v>0</v>
      </c>
    </row>
    <row r="49" spans="2:9" ht="21" customHeight="1" x14ac:dyDescent="0.2">
      <c r="B49" s="109" t="s">
        <v>8</v>
      </c>
      <c r="C49" s="110"/>
      <c r="D49" s="97">
        <v>2</v>
      </c>
      <c r="E49" s="97">
        <v>2</v>
      </c>
      <c r="F49" s="97">
        <v>5</v>
      </c>
      <c r="G49" s="97">
        <v>1</v>
      </c>
      <c r="H49" s="97">
        <v>1</v>
      </c>
      <c r="I49" s="97"/>
    </row>
    <row r="50" spans="2:9" ht="21" customHeight="1" x14ac:dyDescent="0.2">
      <c r="B50" s="59"/>
      <c r="C50" s="90"/>
      <c r="D50" s="91">
        <f>100/($J$10)*D49/100</f>
        <v>0.15384615384615385</v>
      </c>
      <c r="E50" s="91">
        <f t="shared" ref="E50:I50" si="2">100/($J$10)*E49/100</f>
        <v>0.15384615384615385</v>
      </c>
      <c r="F50" s="91">
        <f t="shared" si="2"/>
        <v>0.38461538461538458</v>
      </c>
      <c r="G50" s="91">
        <f t="shared" si="2"/>
        <v>7.6923076923076927E-2</v>
      </c>
      <c r="H50" s="91">
        <f t="shared" si="2"/>
        <v>7.6923076923076927E-2</v>
      </c>
      <c r="I50" s="91">
        <f t="shared" si="2"/>
        <v>0</v>
      </c>
    </row>
    <row r="51" spans="2:9" ht="21" customHeight="1" x14ac:dyDescent="0.2">
      <c r="B51" s="109" t="s">
        <v>9</v>
      </c>
      <c r="C51" s="110"/>
      <c r="D51" s="97"/>
      <c r="E51" s="97">
        <v>3</v>
      </c>
      <c r="F51" s="97">
        <v>3</v>
      </c>
      <c r="G51" s="97">
        <v>4</v>
      </c>
      <c r="H51" s="97">
        <v>3</v>
      </c>
      <c r="I51" s="97"/>
    </row>
    <row r="52" spans="2:9" ht="21" customHeight="1" x14ac:dyDescent="0.2">
      <c r="B52" s="59"/>
      <c r="C52" s="90"/>
      <c r="D52" s="91">
        <f>100/($J$10)*D51/100</f>
        <v>0</v>
      </c>
      <c r="E52" s="91">
        <f t="shared" ref="E52:I52" si="3">100/($J$10)*E51/100</f>
        <v>0.23076923076923075</v>
      </c>
      <c r="F52" s="91">
        <f t="shared" si="3"/>
        <v>0.23076923076923075</v>
      </c>
      <c r="G52" s="91">
        <f t="shared" si="3"/>
        <v>0.30769230769230771</v>
      </c>
      <c r="H52" s="91">
        <f t="shared" si="3"/>
        <v>0.23076923076923075</v>
      </c>
      <c r="I52" s="91">
        <f t="shared" si="3"/>
        <v>0</v>
      </c>
    </row>
    <row r="53" spans="2:9" ht="21" customHeight="1" x14ac:dyDescent="0.2">
      <c r="B53" s="109" t="s">
        <v>10</v>
      </c>
      <c r="C53" s="110"/>
      <c r="D53" s="97"/>
      <c r="E53" s="97"/>
      <c r="F53" s="97">
        <v>3</v>
      </c>
      <c r="G53" s="97">
        <v>6</v>
      </c>
      <c r="H53" s="97">
        <v>4</v>
      </c>
      <c r="I53" s="97"/>
    </row>
    <row r="54" spans="2:9" ht="21" customHeight="1" x14ac:dyDescent="0.2">
      <c r="B54" s="59"/>
      <c r="C54" s="90"/>
      <c r="D54" s="91">
        <f>100/($J$10)*D53/100</f>
        <v>0</v>
      </c>
      <c r="E54" s="91">
        <f t="shared" ref="E54:I54" si="4">100/($J$10)*E53/100</f>
        <v>0</v>
      </c>
      <c r="F54" s="91">
        <f t="shared" si="4"/>
        <v>0.23076923076923075</v>
      </c>
      <c r="G54" s="91">
        <f t="shared" si="4"/>
        <v>0.46153846153846151</v>
      </c>
      <c r="H54" s="91">
        <f t="shared" si="4"/>
        <v>0.30769230769230771</v>
      </c>
      <c r="I54" s="91">
        <f t="shared" si="4"/>
        <v>0</v>
      </c>
    </row>
    <row r="55" spans="2:9" ht="21" customHeight="1" x14ac:dyDescent="0.2">
      <c r="B55" s="109" t="s">
        <v>11</v>
      </c>
      <c r="C55" s="110"/>
      <c r="D55" s="97"/>
      <c r="E55" s="97"/>
      <c r="F55" s="97">
        <v>2</v>
      </c>
      <c r="G55" s="97">
        <v>7</v>
      </c>
      <c r="H55" s="97">
        <v>2</v>
      </c>
      <c r="I55" s="97"/>
    </row>
    <row r="56" spans="2:9" ht="21" customHeight="1" x14ac:dyDescent="0.2">
      <c r="B56" s="59"/>
      <c r="C56" s="90"/>
      <c r="D56" s="91">
        <f>100/($J$10)*D55/100</f>
        <v>0</v>
      </c>
      <c r="E56" s="91">
        <f t="shared" ref="E56:I56" si="5">100/($J$10)*E55/100</f>
        <v>0</v>
      </c>
      <c r="F56" s="91">
        <f t="shared" si="5"/>
        <v>0.15384615384615385</v>
      </c>
      <c r="G56" s="91">
        <f t="shared" si="5"/>
        <v>0.53846153846153844</v>
      </c>
      <c r="H56" s="91">
        <f t="shared" si="5"/>
        <v>0.15384615384615385</v>
      </c>
      <c r="I56" s="91">
        <f t="shared" si="5"/>
        <v>0</v>
      </c>
    </row>
    <row r="57" spans="2:9" ht="21" customHeight="1" x14ac:dyDescent="0.2">
      <c r="B57" s="109" t="s">
        <v>18</v>
      </c>
      <c r="C57" s="110"/>
      <c r="D57" s="97"/>
      <c r="E57" s="97">
        <v>1</v>
      </c>
      <c r="F57" s="97">
        <v>2</v>
      </c>
      <c r="G57" s="97">
        <v>7</v>
      </c>
      <c r="H57" s="97">
        <v>1</v>
      </c>
      <c r="I57" s="97"/>
    </row>
    <row r="58" spans="2:9" ht="21" customHeight="1" x14ac:dyDescent="0.2">
      <c r="B58" s="59"/>
      <c r="C58" s="90"/>
      <c r="D58" s="91">
        <f>100/($J$10)*D57/100</f>
        <v>0</v>
      </c>
      <c r="E58" s="91">
        <f t="shared" ref="E58:I58" si="6">100/($J$10)*E57/100</f>
        <v>7.6923076923076927E-2</v>
      </c>
      <c r="F58" s="91">
        <f t="shared" si="6"/>
        <v>0.15384615384615385</v>
      </c>
      <c r="G58" s="91">
        <f t="shared" si="6"/>
        <v>0.53846153846153844</v>
      </c>
      <c r="H58" s="91">
        <f t="shared" si="6"/>
        <v>7.6923076923076927E-2</v>
      </c>
      <c r="I58" s="91">
        <f t="shared" si="6"/>
        <v>0</v>
      </c>
    </row>
    <row r="59" spans="2:9" ht="21" customHeight="1" x14ac:dyDescent="0.2">
      <c r="B59" s="109" t="s">
        <v>30</v>
      </c>
      <c r="C59" s="110"/>
      <c r="D59" s="97"/>
      <c r="E59" s="97"/>
      <c r="F59" s="97">
        <v>3</v>
      </c>
      <c r="G59" s="97">
        <v>4</v>
      </c>
      <c r="H59" s="97">
        <v>1</v>
      </c>
      <c r="I59" s="97"/>
    </row>
    <row r="60" spans="2:9" ht="21" customHeight="1" x14ac:dyDescent="0.2">
      <c r="B60" s="59"/>
      <c r="C60" s="90"/>
      <c r="D60" s="91">
        <f>100/($J$10)*D59/100</f>
        <v>0</v>
      </c>
      <c r="E60" s="91">
        <f t="shared" ref="E60:I60" si="7">100/($J$10)*E59/100</f>
        <v>0</v>
      </c>
      <c r="F60" s="91">
        <f t="shared" si="7"/>
        <v>0.23076923076923075</v>
      </c>
      <c r="G60" s="91">
        <f t="shared" si="7"/>
        <v>0.30769230769230771</v>
      </c>
      <c r="H60" s="91">
        <f t="shared" si="7"/>
        <v>7.6923076923076927E-2</v>
      </c>
      <c r="I60" s="91">
        <f t="shared" si="7"/>
        <v>0</v>
      </c>
    </row>
    <row r="61" spans="2:9" ht="21" customHeight="1" x14ac:dyDescent="0.2">
      <c r="B61" s="109" t="s">
        <v>12</v>
      </c>
      <c r="C61" s="110"/>
      <c r="D61" s="97"/>
      <c r="E61" s="97">
        <v>1</v>
      </c>
      <c r="F61" s="97">
        <v>1</v>
      </c>
      <c r="G61" s="97">
        <v>6</v>
      </c>
      <c r="H61" s="97">
        <v>2</v>
      </c>
      <c r="I61" s="97"/>
    </row>
    <row r="62" spans="2:9" ht="21" customHeight="1" x14ac:dyDescent="0.2">
      <c r="B62" s="59"/>
      <c r="C62" s="90"/>
      <c r="D62" s="91">
        <f>100/($J$10)*D61/100</f>
        <v>0</v>
      </c>
      <c r="E62" s="91">
        <f t="shared" ref="E62:I62" si="8">100/($J$10)*E61/100</f>
        <v>7.6923076923076927E-2</v>
      </c>
      <c r="F62" s="91">
        <f t="shared" si="8"/>
        <v>7.6923076923076927E-2</v>
      </c>
      <c r="G62" s="91">
        <f t="shared" si="8"/>
        <v>0.46153846153846151</v>
      </c>
      <c r="H62" s="91">
        <f t="shared" si="8"/>
        <v>0.15384615384615385</v>
      </c>
      <c r="I62" s="91">
        <f t="shared" si="8"/>
        <v>0</v>
      </c>
    </row>
    <row r="63" spans="2:9" ht="28.5" customHeight="1" thickBot="1" x14ac:dyDescent="0.25"/>
    <row r="64" spans="2:9" ht="28.5" customHeight="1" thickBot="1" x14ac:dyDescent="0.25">
      <c r="B64" s="145" t="s">
        <v>34</v>
      </c>
      <c r="C64" s="146"/>
      <c r="D64" s="146"/>
      <c r="E64" s="146"/>
      <c r="F64" s="147"/>
      <c r="G64" s="20" t="s">
        <v>16</v>
      </c>
      <c r="H64" s="11" t="s">
        <v>15</v>
      </c>
    </row>
    <row r="65" spans="1:21" ht="42" customHeight="1" thickBot="1" x14ac:dyDescent="0.25">
      <c r="B65" s="112" t="s">
        <v>51</v>
      </c>
      <c r="C65" s="112"/>
      <c r="D65" s="112"/>
      <c r="E65" s="112"/>
      <c r="F65" s="112"/>
      <c r="G65" s="42">
        <v>3</v>
      </c>
      <c r="H65" s="67">
        <f>$J$10-G65</f>
        <v>10</v>
      </c>
      <c r="L65" s="39" t="s">
        <v>17</v>
      </c>
    </row>
    <row r="66" spans="1:21" ht="28.5" customHeight="1" thickBot="1" x14ac:dyDescent="0.25">
      <c r="B66" s="28"/>
      <c r="C66" s="29"/>
      <c r="D66" s="29"/>
      <c r="E66" s="29"/>
      <c r="F66" s="30"/>
      <c r="G66" s="37">
        <f>100/($J$10)*G65/100</f>
        <v>0.23076923076923075</v>
      </c>
      <c r="H66" s="86">
        <f>100/($J$10)*H65/100</f>
        <v>0.76923076923076916</v>
      </c>
    </row>
    <row r="67" spans="1:21" ht="42" customHeight="1" thickBot="1" x14ac:dyDescent="0.25">
      <c r="B67" s="112" t="s">
        <v>52</v>
      </c>
      <c r="C67" s="112"/>
      <c r="D67" s="112"/>
      <c r="E67" s="112"/>
      <c r="F67" s="112"/>
      <c r="G67" s="89">
        <v>1</v>
      </c>
      <c r="H67" s="67">
        <f>$J$10-G67</f>
        <v>12</v>
      </c>
    </row>
    <row r="68" spans="1:21" ht="28.5" customHeight="1" thickBot="1" x14ac:dyDescent="0.3">
      <c r="B68" s="28"/>
      <c r="C68" s="29"/>
      <c r="D68" s="29"/>
      <c r="E68" s="29"/>
      <c r="F68" s="30"/>
      <c r="G68" s="37">
        <f>100/($J$10)*G67/100</f>
        <v>7.6923076923076927E-2</v>
      </c>
      <c r="H68" s="86">
        <f>100/($J$10)*H67/100</f>
        <v>0.92307692307692302</v>
      </c>
      <c r="L68" s="149" t="s">
        <v>62</v>
      </c>
      <c r="M68" s="150"/>
      <c r="N68" s="150"/>
      <c r="O68" s="151"/>
    </row>
    <row r="69" spans="1:21" ht="24.95" customHeight="1" thickBot="1" x14ac:dyDescent="0.3">
      <c r="L69" s="75"/>
      <c r="M69" s="76"/>
      <c r="N69" s="76"/>
      <c r="O69" s="77"/>
    </row>
    <row r="70" spans="1:21" ht="28.5" customHeight="1" thickBot="1" x14ac:dyDescent="0.25">
      <c r="B70" s="145" t="s">
        <v>53</v>
      </c>
      <c r="C70" s="146"/>
      <c r="D70" s="146"/>
      <c r="E70" s="146"/>
      <c r="F70" s="161" t="s">
        <v>54</v>
      </c>
      <c r="G70" s="161"/>
      <c r="H70" s="162"/>
      <c r="K70" s="78" t="s">
        <v>63</v>
      </c>
      <c r="L70" s="79">
        <v>10</v>
      </c>
      <c r="M70" s="80">
        <v>9</v>
      </c>
      <c r="N70" s="80">
        <v>8</v>
      </c>
      <c r="O70" s="80">
        <v>7</v>
      </c>
      <c r="P70" s="80">
        <v>6</v>
      </c>
      <c r="Q70" s="80">
        <v>5</v>
      </c>
      <c r="R70" s="80">
        <v>4</v>
      </c>
      <c r="S70" s="80">
        <v>3</v>
      </c>
      <c r="T70" s="80">
        <v>2</v>
      </c>
      <c r="U70" s="80">
        <v>1</v>
      </c>
    </row>
    <row r="71" spans="1:21" ht="24.95" customHeight="1" thickBot="1" x14ac:dyDescent="0.25">
      <c r="B71" s="154" t="s">
        <v>55</v>
      </c>
      <c r="C71" s="155"/>
      <c r="D71" s="155"/>
      <c r="E71" s="155"/>
      <c r="F71" s="155"/>
      <c r="G71" s="155"/>
      <c r="H71" s="152">
        <f>SUM(L72:U72)/J10</f>
        <v>8.384615384615385</v>
      </c>
      <c r="K71" s="81" t="s">
        <v>64</v>
      </c>
      <c r="L71" s="82">
        <v>1</v>
      </c>
      <c r="M71" s="82">
        <v>4</v>
      </c>
      <c r="N71" s="82">
        <v>7</v>
      </c>
      <c r="O71" s="82">
        <v>1</v>
      </c>
      <c r="P71" s="82">
        <v>0</v>
      </c>
      <c r="Q71" s="82">
        <v>0</v>
      </c>
      <c r="R71" s="82"/>
      <c r="S71" s="82"/>
      <c r="T71" s="82"/>
      <c r="U71" s="82"/>
    </row>
    <row r="72" spans="1:21" ht="24.95" customHeight="1" thickBot="1" x14ac:dyDescent="0.35">
      <c r="B72" s="156"/>
      <c r="C72" s="157"/>
      <c r="D72" s="157"/>
      <c r="E72" s="157"/>
      <c r="F72" s="157"/>
      <c r="G72" s="157"/>
      <c r="H72" s="153"/>
      <c r="K72" s="83" t="s">
        <v>65</v>
      </c>
      <c r="L72" s="84">
        <f>L71*L70</f>
        <v>10</v>
      </c>
      <c r="M72" s="85">
        <f t="shared" ref="M72:U72" si="9">M70*M71</f>
        <v>36</v>
      </c>
      <c r="N72" s="85">
        <f t="shared" si="9"/>
        <v>56</v>
      </c>
      <c r="O72" s="85">
        <f t="shared" si="9"/>
        <v>7</v>
      </c>
      <c r="P72" s="85">
        <f t="shared" si="9"/>
        <v>0</v>
      </c>
      <c r="Q72" s="85">
        <f t="shared" si="9"/>
        <v>0</v>
      </c>
      <c r="R72" s="85">
        <f t="shared" si="9"/>
        <v>0</v>
      </c>
      <c r="S72" s="85">
        <f t="shared" si="9"/>
        <v>0</v>
      </c>
      <c r="T72" s="85">
        <f t="shared" si="9"/>
        <v>0</v>
      </c>
      <c r="U72" s="85">
        <f t="shared" si="9"/>
        <v>0</v>
      </c>
    </row>
    <row r="73" spans="1:21" ht="28.5" customHeight="1" x14ac:dyDescent="0.2">
      <c r="A73" s="2"/>
      <c r="B73" s="160" t="s">
        <v>36</v>
      </c>
      <c r="C73" s="160"/>
      <c r="D73" s="160"/>
      <c r="E73" s="160"/>
      <c r="F73" s="160"/>
      <c r="G73" s="160"/>
      <c r="H73" s="160"/>
      <c r="I73" s="2"/>
    </row>
    <row r="74" spans="1:21" ht="18" customHeight="1" thickBot="1" x14ac:dyDescent="0.25"/>
    <row r="75" spans="1:21" s="2" customFormat="1" ht="35.25" customHeight="1" x14ac:dyDescent="0.25">
      <c r="A75"/>
      <c r="B75" s="130" t="s">
        <v>37</v>
      </c>
      <c r="C75" s="131"/>
      <c r="D75" s="131"/>
      <c r="E75" s="131"/>
      <c r="F75" s="14"/>
      <c r="G75" s="14"/>
      <c r="H75" s="15"/>
      <c r="I75"/>
    </row>
    <row r="76" spans="1:21" ht="15.75" customHeight="1" x14ac:dyDescent="0.2">
      <c r="B76" s="132" t="s">
        <v>17</v>
      </c>
      <c r="C76" s="133"/>
      <c r="D76" s="133"/>
      <c r="E76" s="133"/>
      <c r="F76" s="133"/>
      <c r="G76" s="133"/>
      <c r="H76" s="134"/>
    </row>
    <row r="77" spans="1:21" ht="24.95" customHeight="1" x14ac:dyDescent="0.2">
      <c r="B77" s="132" t="s">
        <v>17</v>
      </c>
      <c r="C77" s="133"/>
      <c r="D77" s="133"/>
      <c r="E77" s="133"/>
      <c r="F77" s="133"/>
      <c r="G77" s="133"/>
      <c r="H77" s="134"/>
    </row>
    <row r="78" spans="1:21" ht="27" customHeight="1" thickBot="1" x14ac:dyDescent="0.25">
      <c r="B78" s="138"/>
      <c r="C78" s="139"/>
      <c r="D78" s="139"/>
      <c r="E78" s="139"/>
      <c r="F78" s="139"/>
      <c r="G78" s="139"/>
      <c r="H78" s="140"/>
    </row>
    <row r="79" spans="1:21" ht="24.95" customHeight="1" thickBot="1" x14ac:dyDescent="0.25">
      <c r="A79" s="46"/>
    </row>
    <row r="80" spans="1:21" ht="24.95" customHeight="1" x14ac:dyDescent="0.25">
      <c r="A80" s="46"/>
      <c r="B80" s="130" t="s">
        <v>35</v>
      </c>
      <c r="C80" s="131"/>
      <c r="D80" s="131"/>
      <c r="E80" s="131"/>
      <c r="F80" s="14"/>
      <c r="G80" s="14"/>
      <c r="H80" s="15"/>
    </row>
    <row r="81" spans="1:20" ht="24.95" customHeight="1" x14ac:dyDescent="0.2">
      <c r="A81" s="46"/>
      <c r="B81" s="132" t="s">
        <v>17</v>
      </c>
      <c r="C81" s="133"/>
      <c r="D81" s="133"/>
      <c r="E81" s="133"/>
      <c r="F81" s="133"/>
      <c r="G81" s="133"/>
      <c r="H81" s="134"/>
    </row>
    <row r="82" spans="1:20" ht="24.95" customHeight="1" x14ac:dyDescent="0.2">
      <c r="A82" s="46"/>
      <c r="B82" s="132" t="s">
        <v>17</v>
      </c>
      <c r="C82" s="133"/>
      <c r="D82" s="133"/>
      <c r="E82" s="133"/>
      <c r="F82" s="133"/>
      <c r="G82" s="133"/>
      <c r="H82" s="134"/>
    </row>
    <row r="83" spans="1:20" ht="24.95" customHeight="1" thickBot="1" x14ac:dyDescent="0.25">
      <c r="B83" s="138" t="s">
        <v>17</v>
      </c>
      <c r="C83" s="139"/>
      <c r="D83" s="139"/>
      <c r="E83" s="139"/>
      <c r="F83" s="139"/>
      <c r="G83" s="139"/>
      <c r="H83" s="140"/>
    </row>
    <row r="84" spans="1:20" ht="24.95" customHeight="1" thickBot="1" x14ac:dyDescent="0.25">
      <c r="A84" s="46"/>
    </row>
    <row r="85" spans="1:20" ht="24.95" customHeight="1" x14ac:dyDescent="0.25">
      <c r="A85" s="46"/>
      <c r="B85" s="130" t="s">
        <v>41</v>
      </c>
      <c r="C85" s="131"/>
      <c r="D85" s="131"/>
      <c r="E85" s="131"/>
      <c r="F85" s="14"/>
      <c r="G85" s="14"/>
      <c r="H85" s="15"/>
    </row>
    <row r="86" spans="1:20" ht="24.95" customHeight="1" x14ac:dyDescent="0.2">
      <c r="A86" s="46"/>
      <c r="B86" s="132" t="s">
        <v>17</v>
      </c>
      <c r="C86" s="133"/>
      <c r="D86" s="133"/>
      <c r="E86" s="133"/>
      <c r="F86" s="133"/>
      <c r="G86" s="133"/>
      <c r="H86" s="134"/>
    </row>
    <row r="87" spans="1:20" ht="24.95" customHeight="1" x14ac:dyDescent="0.2">
      <c r="A87" s="46"/>
      <c r="B87" s="135" t="s">
        <v>17</v>
      </c>
      <c r="C87" s="136"/>
      <c r="D87" s="136"/>
      <c r="E87" s="136"/>
      <c r="F87" s="136"/>
      <c r="G87" s="136"/>
      <c r="H87" s="137"/>
    </row>
    <row r="88" spans="1:20" ht="24.95" customHeight="1" thickBot="1" x14ac:dyDescent="0.25">
      <c r="B88" s="138"/>
      <c r="C88" s="139"/>
      <c r="D88" s="139"/>
      <c r="E88" s="139"/>
      <c r="F88" s="139"/>
      <c r="G88" s="139"/>
      <c r="H88" s="140"/>
    </row>
    <row r="89" spans="1:20" ht="24.95" customHeight="1" x14ac:dyDescent="0.2">
      <c r="A89" s="46"/>
    </row>
    <row r="90" spans="1:20" ht="24.95" customHeight="1" x14ac:dyDescent="0.2">
      <c r="A90" s="46"/>
      <c r="R90" s="6"/>
      <c r="S90" s="6"/>
      <c r="T90" s="6"/>
    </row>
    <row r="91" spans="1:20" ht="24.95" customHeight="1" x14ac:dyDescent="0.2">
      <c r="A91" s="46"/>
    </row>
    <row r="92" spans="1:20" ht="24.95" customHeight="1" x14ac:dyDescent="0.2">
      <c r="A92" s="46"/>
    </row>
    <row r="93" spans="1:20" ht="32.25" customHeight="1" x14ac:dyDescent="0.2"/>
    <row r="95" spans="1:20" ht="36.6" customHeight="1" x14ac:dyDescent="0.2"/>
  </sheetData>
  <mergeCells count="57">
    <mergeCell ref="L68:O68"/>
    <mergeCell ref="H71:H72"/>
    <mergeCell ref="B71:G72"/>
    <mergeCell ref="B11:F11"/>
    <mergeCell ref="B83:H83"/>
    <mergeCell ref="B76:H76"/>
    <mergeCell ref="B77:H77"/>
    <mergeCell ref="B78:H78"/>
    <mergeCell ref="B81:H81"/>
    <mergeCell ref="B82:H82"/>
    <mergeCell ref="B75:E75"/>
    <mergeCell ref="B80:E80"/>
    <mergeCell ref="B73:H73"/>
    <mergeCell ref="F70:H70"/>
    <mergeCell ref="B70:E70"/>
    <mergeCell ref="B37:F37"/>
    <mergeCell ref="B85:E85"/>
    <mergeCell ref="B86:H86"/>
    <mergeCell ref="B87:H87"/>
    <mergeCell ref="B88:H88"/>
    <mergeCell ref="B31:F31"/>
    <mergeCell ref="B32:F32"/>
    <mergeCell ref="B34:F34"/>
    <mergeCell ref="B57:C57"/>
    <mergeCell ref="B55:C55"/>
    <mergeCell ref="B44:C44"/>
    <mergeCell ref="B45:C45"/>
    <mergeCell ref="B64:F64"/>
    <mergeCell ref="B65:F65"/>
    <mergeCell ref="B40:F40"/>
    <mergeCell ref="B67:F67"/>
    <mergeCell ref="B43:H43"/>
    <mergeCell ref="J2:L6"/>
    <mergeCell ref="L7:L8"/>
    <mergeCell ref="J10:L12"/>
    <mergeCell ref="K18:N18"/>
    <mergeCell ref="B12:F12"/>
    <mergeCell ref="B14:F14"/>
    <mergeCell ref="B16:F16"/>
    <mergeCell ref="I2:I6"/>
    <mergeCell ref="I7:I8"/>
    <mergeCell ref="B2:E2"/>
    <mergeCell ref="B10:H10"/>
    <mergeCell ref="B18:F18"/>
    <mergeCell ref="B20:F20"/>
    <mergeCell ref="B28:F28"/>
    <mergeCell ref="B26:F26"/>
    <mergeCell ref="B61:C61"/>
    <mergeCell ref="B59:C59"/>
    <mergeCell ref="B25:F25"/>
    <mergeCell ref="B30:F30"/>
    <mergeCell ref="B47:C47"/>
    <mergeCell ref="B53:C53"/>
    <mergeCell ref="B51:C51"/>
    <mergeCell ref="B49:C49"/>
    <mergeCell ref="B38:F38"/>
    <mergeCell ref="B22:F22"/>
  </mergeCells>
  <phoneticPr fontId="16" type="noConversion"/>
  <printOptions horizontalCentered="1" verticalCentered="1"/>
  <pageMargins left="0.78740157480314965" right="0.15748031496062992" top="0.35433070866141736" bottom="0.39370078740157483" header="0.23622047244094491" footer="0.15748031496062992"/>
  <pageSetup paperSize="9" orientation="portrait" r:id="rId1"/>
  <headerFooter alignWithMargins="0"/>
  <rowBreaks count="2" manualBreakCount="2">
    <brk id="33" max="16383" man="1"/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1"/>
  <sheetViews>
    <sheetView showGridLines="0" showZeros="0" tabSelected="1" topLeftCell="A16" zoomScale="70" zoomScaleNormal="70" workbookViewId="0">
      <selection activeCell="B25" sqref="B25"/>
    </sheetView>
  </sheetViews>
  <sheetFormatPr defaultRowHeight="24.95" customHeight="1" x14ac:dyDescent="0.2"/>
  <cols>
    <col min="1" max="1" width="1.88671875" customWidth="1"/>
    <col min="2" max="2" width="22.5546875" customWidth="1"/>
    <col min="3" max="4" width="13.109375" customWidth="1"/>
    <col min="5" max="7" width="12.77734375" customWidth="1"/>
    <col min="8" max="8" width="11.88671875" customWidth="1"/>
    <col min="9" max="9" width="10.33203125" customWidth="1"/>
    <col min="10" max="19" width="9.77734375" customWidth="1"/>
  </cols>
  <sheetData>
    <row r="1" spans="1:10" ht="190.5" customHeight="1" thickBot="1" x14ac:dyDescent="0.25">
      <c r="A1" s="170" t="s">
        <v>19</v>
      </c>
      <c r="B1" s="171"/>
      <c r="C1" s="171"/>
      <c r="D1" s="171"/>
      <c r="E1" s="171"/>
      <c r="F1" s="171"/>
      <c r="G1" s="171"/>
      <c r="H1" s="171"/>
      <c r="I1" s="171"/>
      <c r="J1" s="172"/>
    </row>
    <row r="2" spans="1:10" ht="41.25" customHeight="1" x14ac:dyDescent="0.2">
      <c r="B2" s="179" t="s">
        <v>38</v>
      </c>
      <c r="C2" s="180"/>
      <c r="D2" s="177" t="s">
        <v>14</v>
      </c>
      <c r="E2" s="177"/>
      <c r="F2" s="177"/>
      <c r="G2" s="177"/>
      <c r="H2" s="175">
        <f>uitwerkblad!I7</f>
        <v>0.40625</v>
      </c>
      <c r="I2" s="94" t="s">
        <v>67</v>
      </c>
      <c r="J2" s="95">
        <f>uitwerkblad!K7</f>
        <v>43556</v>
      </c>
    </row>
    <row r="3" spans="1:10" ht="41.25" customHeight="1" thickBot="1" x14ac:dyDescent="0.25">
      <c r="B3" s="181" t="s">
        <v>21</v>
      </c>
      <c r="C3" s="182"/>
      <c r="D3" s="178"/>
      <c r="E3" s="178"/>
      <c r="F3" s="178"/>
      <c r="G3" s="178"/>
      <c r="H3" s="176"/>
      <c r="I3" s="93" t="s">
        <v>20</v>
      </c>
      <c r="J3" s="96">
        <f>uitwerkblad!K8</f>
        <v>43647</v>
      </c>
    </row>
    <row r="4" spans="1:10" ht="25.5" customHeight="1" thickBot="1" x14ac:dyDescent="0.25">
      <c r="G4" s="5"/>
      <c r="H4" s="5"/>
      <c r="I4" s="5"/>
    </row>
    <row r="5" spans="1:10" ht="43.5" customHeight="1" thickBot="1" x14ac:dyDescent="0.25">
      <c r="B5" s="127" t="s">
        <v>22</v>
      </c>
      <c r="C5" s="128"/>
      <c r="D5" s="128"/>
      <c r="E5" s="128"/>
      <c r="F5" s="128"/>
      <c r="G5" s="128"/>
      <c r="H5" s="129"/>
      <c r="I5" s="21"/>
    </row>
    <row r="6" spans="1:10" ht="24.95" customHeight="1" thickBot="1" x14ac:dyDescent="0.25">
      <c r="B6" s="158" t="s">
        <v>56</v>
      </c>
      <c r="C6" s="159"/>
      <c r="D6" s="159"/>
      <c r="E6" s="159"/>
      <c r="F6" s="159"/>
      <c r="G6" s="20" t="s">
        <v>16</v>
      </c>
      <c r="H6" s="10" t="s">
        <v>15</v>
      </c>
    </row>
    <row r="7" spans="1:10" ht="39.75" customHeight="1" thickBot="1" x14ac:dyDescent="0.25">
      <c r="B7" s="163" t="s">
        <v>43</v>
      </c>
      <c r="C7" s="164"/>
      <c r="D7" s="164"/>
      <c r="E7" s="164"/>
      <c r="F7" s="165"/>
      <c r="G7" s="99">
        <f>uitwerkblad!G13</f>
        <v>0</v>
      </c>
      <c r="H7" s="99">
        <f>uitwerkblad!H13</f>
        <v>1</v>
      </c>
    </row>
    <row r="8" spans="1:10" ht="24.95" customHeight="1" thickBot="1" x14ac:dyDescent="0.25">
      <c r="B8" s="163" t="s">
        <v>45</v>
      </c>
      <c r="C8" s="164"/>
      <c r="D8" s="164"/>
      <c r="E8" s="164"/>
      <c r="F8" s="165"/>
      <c r="G8" s="88">
        <f>uitwerkblad!G15</f>
        <v>0.15384615384615385</v>
      </c>
      <c r="H8" s="88">
        <f>uitwerkblad!H15</f>
        <v>0.84615384615384615</v>
      </c>
    </row>
    <row r="9" spans="1:10" ht="40.5" customHeight="1" thickBot="1" x14ac:dyDescent="0.25">
      <c r="B9" s="163" t="s">
        <v>44</v>
      </c>
      <c r="C9" s="164"/>
      <c r="D9" s="164"/>
      <c r="E9" s="164"/>
      <c r="F9" s="165"/>
      <c r="G9" s="99">
        <f>uitwerkblad!G17</f>
        <v>0.46153846153846151</v>
      </c>
      <c r="H9" s="99">
        <f>uitwerkblad!H17</f>
        <v>0.53846153846153844</v>
      </c>
      <c r="J9" s="4"/>
    </row>
    <row r="10" spans="1:10" ht="42.75" customHeight="1" thickBot="1" x14ac:dyDescent="0.25">
      <c r="B10" s="163" t="s">
        <v>46</v>
      </c>
      <c r="C10" s="164"/>
      <c r="D10" s="164"/>
      <c r="E10" s="164"/>
      <c r="F10" s="165"/>
      <c r="G10" s="99">
        <f>uitwerkblad!G19</f>
        <v>0.38461538461538458</v>
      </c>
      <c r="H10" s="99">
        <f>uitwerkblad!H19</f>
        <v>0.61538461538461542</v>
      </c>
      <c r="I10" s="7"/>
    </row>
    <row r="11" spans="1:10" ht="26.25" customHeight="1" thickBot="1" x14ac:dyDescent="0.25">
      <c r="B11" s="163" t="s">
        <v>47</v>
      </c>
      <c r="C11" s="164"/>
      <c r="D11" s="164"/>
      <c r="E11" s="164"/>
      <c r="F11" s="165"/>
      <c r="G11" s="99">
        <f>uitwerkblad!G21</f>
        <v>0.61538461538461542</v>
      </c>
      <c r="H11" s="99">
        <f>uitwerkblad!H21</f>
        <v>0.38461538461538458</v>
      </c>
      <c r="I11" s="4"/>
    </row>
    <row r="12" spans="1:10" ht="42.75" customHeight="1" thickBot="1" x14ac:dyDescent="0.25">
      <c r="B12" s="163" t="s">
        <v>48</v>
      </c>
      <c r="C12" s="164"/>
      <c r="D12" s="164"/>
      <c r="E12" s="164"/>
      <c r="F12" s="165"/>
      <c r="G12" s="100">
        <f>uitwerkblad!G23</f>
        <v>0.38461538461538458</v>
      </c>
      <c r="H12" s="101">
        <f>uitwerkblad!H23</f>
        <v>0.61538461538461542</v>
      </c>
      <c r="I12" s="13"/>
    </row>
    <row r="13" spans="1:10" ht="27" customHeight="1" thickBot="1" x14ac:dyDescent="0.25"/>
    <row r="14" spans="1:10" ht="38.25" customHeight="1" thickBot="1" x14ac:dyDescent="0.25">
      <c r="B14" s="186" t="s">
        <v>33</v>
      </c>
      <c r="C14" s="186"/>
      <c r="D14" s="186"/>
      <c r="E14" s="186"/>
      <c r="F14" s="186"/>
      <c r="G14" s="18" t="s">
        <v>16</v>
      </c>
      <c r="H14" s="18" t="s">
        <v>24</v>
      </c>
    </row>
    <row r="15" spans="1:10" ht="42" customHeight="1" thickBot="1" x14ac:dyDescent="0.25">
      <c r="B15" s="183" t="s">
        <v>25</v>
      </c>
      <c r="C15" s="184"/>
      <c r="D15" s="184"/>
      <c r="E15" s="184"/>
      <c r="F15" s="185"/>
      <c r="G15" s="38">
        <f>uitwerkblad!G27</f>
        <v>0</v>
      </c>
      <c r="H15" s="38">
        <f>uitwerkblad!H27</f>
        <v>1</v>
      </c>
    </row>
    <row r="16" spans="1:10" ht="42" customHeight="1" thickBot="1" x14ac:dyDescent="0.25">
      <c r="B16" s="183" t="s">
        <v>57</v>
      </c>
      <c r="C16" s="184"/>
      <c r="D16" s="184"/>
      <c r="E16" s="184"/>
      <c r="F16" s="185"/>
      <c r="G16" s="38">
        <f>uitwerkblad!G29</f>
        <v>0</v>
      </c>
      <c r="H16" s="38">
        <f>uitwerkblad!H29</f>
        <v>1</v>
      </c>
    </row>
    <row r="17" spans="2:9" ht="27" customHeight="1" thickBot="1" x14ac:dyDescent="0.25">
      <c r="B17" s="23"/>
      <c r="C17" s="12"/>
      <c r="D17" s="12"/>
      <c r="E17" s="12"/>
      <c r="G17" s="12"/>
      <c r="H17" s="19"/>
    </row>
    <row r="18" spans="2:9" ht="27.75" customHeight="1" thickBot="1" x14ac:dyDescent="0.25">
      <c r="B18" s="141" t="s">
        <v>26</v>
      </c>
      <c r="C18" s="142"/>
      <c r="D18" s="142"/>
      <c r="E18" s="142"/>
      <c r="F18" s="142"/>
      <c r="G18" s="20" t="s">
        <v>16</v>
      </c>
      <c r="H18" s="20" t="s">
        <v>15</v>
      </c>
    </row>
    <row r="19" spans="2:9" ht="42" customHeight="1" thickBot="1" x14ac:dyDescent="0.25">
      <c r="B19" s="163" t="s">
        <v>58</v>
      </c>
      <c r="C19" s="164"/>
      <c r="D19" s="164"/>
      <c r="E19" s="164"/>
      <c r="F19" s="165"/>
      <c r="G19" s="38">
        <f>uitwerkblad!G33</f>
        <v>0.15384615384615385</v>
      </c>
      <c r="H19" s="38">
        <f>uitwerkblad!H33</f>
        <v>0.84615384615384615</v>
      </c>
    </row>
    <row r="20" spans="2:9" ht="42" customHeight="1" thickBot="1" x14ac:dyDescent="0.25">
      <c r="B20" s="163" t="s">
        <v>28</v>
      </c>
      <c r="C20" s="164"/>
      <c r="D20" s="164"/>
      <c r="E20" s="164"/>
      <c r="F20" s="165"/>
      <c r="G20" s="38">
        <f>uitwerkblad!G35</f>
        <v>0</v>
      </c>
      <c r="H20" s="38">
        <f>uitwerkblad!H35</f>
        <v>1</v>
      </c>
    </row>
    <row r="21" spans="2:9" ht="27" customHeight="1" thickBot="1" x14ac:dyDescent="0.25">
      <c r="B21" s="66"/>
      <c r="C21" s="66"/>
      <c r="D21" s="66"/>
      <c r="E21" s="66"/>
      <c r="F21" s="66"/>
      <c r="G21" s="71"/>
      <c r="H21" s="71"/>
    </row>
    <row r="22" spans="2:9" ht="28.5" customHeight="1" thickBot="1" x14ac:dyDescent="0.25">
      <c r="B22" s="141" t="s">
        <v>31</v>
      </c>
      <c r="C22" s="142"/>
      <c r="D22" s="142"/>
      <c r="E22" s="142"/>
      <c r="F22" s="148"/>
      <c r="G22" s="11" t="s">
        <v>16</v>
      </c>
      <c r="H22" s="11" t="s">
        <v>15</v>
      </c>
    </row>
    <row r="23" spans="2:9" ht="42.75" customHeight="1" thickBot="1" x14ac:dyDescent="0.25">
      <c r="B23" s="188" t="s">
        <v>50</v>
      </c>
      <c r="C23" s="188"/>
      <c r="D23" s="188"/>
      <c r="E23" s="188"/>
      <c r="F23" s="188"/>
      <c r="G23" s="45">
        <f>uitwerkblad!G39</f>
        <v>0</v>
      </c>
      <c r="H23" s="45">
        <f>uitwerkblad!H39</f>
        <v>1</v>
      </c>
    </row>
    <row r="24" spans="2:9" ht="42.75" customHeight="1" thickBot="1" x14ac:dyDescent="0.25">
      <c r="B24" s="188" t="s">
        <v>39</v>
      </c>
      <c r="C24" s="188"/>
      <c r="D24" s="188"/>
      <c r="E24" s="188"/>
      <c r="F24" s="188"/>
      <c r="G24" s="45">
        <f>uitwerkblad!G41</f>
        <v>0</v>
      </c>
      <c r="H24" s="45">
        <f>uitwerkblad!H41</f>
        <v>1</v>
      </c>
    </row>
    <row r="25" spans="2:9" ht="174" customHeight="1" thickBot="1" x14ac:dyDescent="0.25"/>
    <row r="26" spans="2:9" ht="28.5" customHeight="1" thickBot="1" x14ac:dyDescent="0.25">
      <c r="B26" s="173" t="s">
        <v>1</v>
      </c>
      <c r="C26" s="174"/>
      <c r="D26" s="174"/>
      <c r="E26" s="174"/>
      <c r="F26" s="174"/>
      <c r="G26" s="50"/>
      <c r="H26" s="51"/>
    </row>
    <row r="27" spans="2:9" ht="28.5" customHeight="1" thickBot="1" x14ac:dyDescent="0.25">
      <c r="B27" s="168" t="s">
        <v>2</v>
      </c>
      <c r="C27" s="169"/>
      <c r="D27" s="48" t="s">
        <v>3</v>
      </c>
      <c r="E27" s="48" t="s">
        <v>4</v>
      </c>
      <c r="F27" s="48" t="s">
        <v>40</v>
      </c>
      <c r="G27" s="48" t="s">
        <v>23</v>
      </c>
      <c r="H27" s="48" t="s">
        <v>5</v>
      </c>
      <c r="I27" s="49" t="s">
        <v>29</v>
      </c>
    </row>
    <row r="28" spans="2:9" ht="24.95" customHeight="1" x14ac:dyDescent="0.2">
      <c r="B28" s="166" t="s">
        <v>7</v>
      </c>
      <c r="C28" s="167"/>
      <c r="D28" s="43">
        <f>uitwerkblad!D46</f>
        <v>7.6923076923076927E-2</v>
      </c>
      <c r="E28" s="43">
        <f>uitwerkblad!E46</f>
        <v>0</v>
      </c>
      <c r="F28" s="43">
        <f>uitwerkblad!F46</f>
        <v>0.15384615384615385</v>
      </c>
      <c r="G28" s="43">
        <f>uitwerkblad!G46</f>
        <v>0.38461538461538458</v>
      </c>
      <c r="H28" s="43">
        <f>uitwerkblad!H46</f>
        <v>0.15384615384615385</v>
      </c>
      <c r="I28" s="43">
        <f>uitwerkblad!I46</f>
        <v>0</v>
      </c>
    </row>
    <row r="29" spans="2:9" ht="24.95" customHeight="1" x14ac:dyDescent="0.2">
      <c r="B29" s="166" t="s">
        <v>6</v>
      </c>
      <c r="C29" s="167"/>
      <c r="D29" s="43">
        <f>uitwerkblad!D48</f>
        <v>0</v>
      </c>
      <c r="E29" s="43">
        <f>uitwerkblad!E48</f>
        <v>0</v>
      </c>
      <c r="F29" s="43">
        <f>uitwerkblad!F48</f>
        <v>7.6923076923076927E-2</v>
      </c>
      <c r="G29" s="43">
        <f>uitwerkblad!G48</f>
        <v>0.30769230769230771</v>
      </c>
      <c r="H29" s="43">
        <f>uitwerkblad!H48</f>
        <v>7.6923076923076927E-2</v>
      </c>
      <c r="I29" s="43">
        <f>uitwerkblad!I48</f>
        <v>0</v>
      </c>
    </row>
    <row r="30" spans="2:9" ht="24.95" customHeight="1" x14ac:dyDescent="0.2">
      <c r="B30" s="166" t="s">
        <v>8</v>
      </c>
      <c r="C30" s="167"/>
      <c r="D30" s="43">
        <f>uitwerkblad!D50</f>
        <v>0.15384615384615385</v>
      </c>
      <c r="E30" s="43">
        <f>uitwerkblad!E50</f>
        <v>0.15384615384615385</v>
      </c>
      <c r="F30" s="43">
        <f>uitwerkblad!F50</f>
        <v>0.38461538461538458</v>
      </c>
      <c r="G30" s="43">
        <f>uitwerkblad!G50</f>
        <v>7.6923076923076927E-2</v>
      </c>
      <c r="H30" s="43">
        <f>uitwerkblad!H50</f>
        <v>7.6923076923076927E-2</v>
      </c>
      <c r="I30" s="43">
        <f>uitwerkblad!I50</f>
        <v>0</v>
      </c>
    </row>
    <row r="31" spans="2:9" ht="24.95" customHeight="1" x14ac:dyDescent="0.2">
      <c r="B31" s="166" t="s">
        <v>9</v>
      </c>
      <c r="C31" s="167"/>
      <c r="D31" s="43">
        <f>uitwerkblad!D52</f>
        <v>0</v>
      </c>
      <c r="E31" s="43">
        <f>uitwerkblad!E52</f>
        <v>0.23076923076923075</v>
      </c>
      <c r="F31" s="43">
        <f>uitwerkblad!F52</f>
        <v>0.23076923076923075</v>
      </c>
      <c r="G31" s="43">
        <f>uitwerkblad!G52</f>
        <v>0.30769230769230771</v>
      </c>
      <c r="H31" s="43">
        <f>uitwerkblad!H52</f>
        <v>0.23076923076923075</v>
      </c>
      <c r="I31" s="43">
        <f>uitwerkblad!I52</f>
        <v>0</v>
      </c>
    </row>
    <row r="32" spans="2:9" ht="24.95" customHeight="1" x14ac:dyDescent="0.2">
      <c r="B32" s="166" t="s">
        <v>10</v>
      </c>
      <c r="C32" s="167"/>
      <c r="D32" s="43">
        <f>uitwerkblad!D54</f>
        <v>0</v>
      </c>
      <c r="E32" s="43">
        <f>uitwerkblad!E54</f>
        <v>0</v>
      </c>
      <c r="F32" s="43">
        <f>uitwerkblad!F54</f>
        <v>0.23076923076923075</v>
      </c>
      <c r="G32" s="43">
        <f>uitwerkblad!G54</f>
        <v>0.46153846153846151</v>
      </c>
      <c r="H32" s="43">
        <f>uitwerkblad!H54</f>
        <v>0.30769230769230771</v>
      </c>
      <c r="I32" s="43">
        <f>uitwerkblad!I54</f>
        <v>0</v>
      </c>
    </row>
    <row r="33" spans="2:9" ht="24.95" customHeight="1" x14ac:dyDescent="0.2">
      <c r="B33" s="166" t="s">
        <v>11</v>
      </c>
      <c r="C33" s="167"/>
      <c r="D33" s="43">
        <f>uitwerkblad!D56</f>
        <v>0</v>
      </c>
      <c r="E33" s="43">
        <f>uitwerkblad!E56</f>
        <v>0</v>
      </c>
      <c r="F33" s="43">
        <f>uitwerkblad!F56</f>
        <v>0.15384615384615385</v>
      </c>
      <c r="G33" s="43">
        <f>uitwerkblad!G56</f>
        <v>0.53846153846153844</v>
      </c>
      <c r="H33" s="43">
        <f>uitwerkblad!H56</f>
        <v>0.15384615384615385</v>
      </c>
      <c r="I33" s="43">
        <f>uitwerkblad!I56</f>
        <v>0</v>
      </c>
    </row>
    <row r="34" spans="2:9" ht="24.95" customHeight="1" x14ac:dyDescent="0.2">
      <c r="B34" s="166" t="s">
        <v>18</v>
      </c>
      <c r="C34" s="167"/>
      <c r="D34" s="43">
        <f>uitwerkblad!D58</f>
        <v>0</v>
      </c>
      <c r="E34" s="43">
        <f>uitwerkblad!E58</f>
        <v>7.6923076923076927E-2</v>
      </c>
      <c r="F34" s="43">
        <f>uitwerkblad!F58</f>
        <v>0.15384615384615385</v>
      </c>
      <c r="G34" s="43">
        <f>uitwerkblad!G58</f>
        <v>0.53846153846153844</v>
      </c>
      <c r="H34" s="43">
        <f>uitwerkblad!H58</f>
        <v>7.6923076923076927E-2</v>
      </c>
      <c r="I34" s="43">
        <f>uitwerkblad!I58</f>
        <v>0</v>
      </c>
    </row>
    <row r="35" spans="2:9" ht="24.95" customHeight="1" x14ac:dyDescent="0.2">
      <c r="B35" s="166" t="s">
        <v>30</v>
      </c>
      <c r="C35" s="167"/>
      <c r="D35" s="43">
        <f>uitwerkblad!D60</f>
        <v>0</v>
      </c>
      <c r="E35" s="43">
        <f>uitwerkblad!E60</f>
        <v>0</v>
      </c>
      <c r="F35" s="43">
        <f>uitwerkblad!F60</f>
        <v>0.23076923076923075</v>
      </c>
      <c r="G35" s="43">
        <f>uitwerkblad!G60</f>
        <v>0.30769230769230771</v>
      </c>
      <c r="H35" s="43">
        <f>uitwerkblad!H60</f>
        <v>7.6923076923076927E-2</v>
      </c>
      <c r="I35" s="43">
        <f>uitwerkblad!I60</f>
        <v>0</v>
      </c>
    </row>
    <row r="36" spans="2:9" ht="24.95" customHeight="1" x14ac:dyDescent="0.2">
      <c r="B36" s="166" t="s">
        <v>12</v>
      </c>
      <c r="C36" s="167"/>
      <c r="D36" s="43">
        <f>uitwerkblad!D62</f>
        <v>0</v>
      </c>
      <c r="E36" s="43">
        <f>uitwerkblad!E62</f>
        <v>7.6923076923076927E-2</v>
      </c>
      <c r="F36" s="43">
        <f>uitwerkblad!F62</f>
        <v>7.6923076923076927E-2</v>
      </c>
      <c r="G36" s="43">
        <f>uitwerkblad!G62</f>
        <v>0.46153846153846151</v>
      </c>
      <c r="H36" s="43">
        <f>uitwerkblad!H62</f>
        <v>0.15384615384615385</v>
      </c>
      <c r="I36" s="43">
        <f>uitwerkblad!I62</f>
        <v>0</v>
      </c>
    </row>
    <row r="37" spans="2:9" ht="29.25" customHeight="1" thickBot="1" x14ac:dyDescent="0.25">
      <c r="B37" s="189"/>
      <c r="C37" s="190"/>
      <c r="D37" s="44"/>
      <c r="E37" s="44"/>
      <c r="F37" s="44"/>
      <c r="G37" s="44"/>
      <c r="H37" s="44"/>
      <c r="I37" s="44"/>
    </row>
    <row r="38" spans="2:9" ht="27" customHeight="1" x14ac:dyDescent="0.2"/>
    <row r="39" spans="2:9" ht="28.5" customHeight="1" thickBot="1" x14ac:dyDescent="0.25"/>
    <row r="40" spans="2:9" ht="27.75" customHeight="1" thickBot="1" x14ac:dyDescent="0.25">
      <c r="B40" s="145" t="s">
        <v>34</v>
      </c>
      <c r="C40" s="146"/>
      <c r="D40" s="146"/>
      <c r="E40" s="146"/>
      <c r="F40" s="147"/>
      <c r="G40" s="17" t="s">
        <v>16</v>
      </c>
      <c r="H40" s="11" t="s">
        <v>15</v>
      </c>
    </row>
    <row r="41" spans="2:9" ht="42" customHeight="1" thickBot="1" x14ac:dyDescent="0.25">
      <c r="B41" s="188" t="s">
        <v>59</v>
      </c>
      <c r="C41" s="188"/>
      <c r="D41" s="188"/>
      <c r="E41" s="188"/>
      <c r="F41" s="188"/>
      <c r="G41" s="45">
        <f>uitwerkblad!G66</f>
        <v>0.23076923076923075</v>
      </c>
      <c r="H41" s="45">
        <f>uitwerkblad!H66</f>
        <v>0.76923076923076916</v>
      </c>
    </row>
    <row r="42" spans="2:9" ht="42" customHeight="1" thickBot="1" x14ac:dyDescent="0.25">
      <c r="B42" s="188" t="s">
        <v>60</v>
      </c>
      <c r="C42" s="188"/>
      <c r="D42" s="188"/>
      <c r="E42" s="188"/>
      <c r="F42" s="188"/>
      <c r="G42" s="45">
        <f>uitwerkblad!G68</f>
        <v>7.6923076923076927E-2</v>
      </c>
      <c r="H42" s="45">
        <f>uitwerkblad!H68</f>
        <v>0.92307692307692302</v>
      </c>
    </row>
    <row r="43" spans="2:9" ht="27" customHeight="1" thickBot="1" x14ac:dyDescent="0.25">
      <c r="B43" s="92"/>
      <c r="C43" s="66"/>
      <c r="D43" s="66"/>
      <c r="E43" s="66"/>
      <c r="F43" s="66"/>
      <c r="G43" s="72"/>
      <c r="H43" s="72"/>
    </row>
    <row r="44" spans="2:9" ht="42" customHeight="1" thickBot="1" x14ac:dyDescent="0.25">
      <c r="B44" s="173" t="s">
        <v>61</v>
      </c>
      <c r="C44" s="174"/>
      <c r="D44" s="174"/>
      <c r="E44" s="174"/>
      <c r="F44" s="174"/>
      <c r="G44" s="174"/>
      <c r="H44" s="187"/>
    </row>
    <row r="45" spans="2:9" ht="42" customHeight="1" thickBot="1" x14ac:dyDescent="0.25">
      <c r="B45" s="191" t="s">
        <v>55</v>
      </c>
      <c r="C45" s="192"/>
      <c r="D45" s="192"/>
      <c r="E45" s="192"/>
      <c r="F45" s="192"/>
      <c r="G45" s="193"/>
      <c r="H45" s="98">
        <f>uitwerkblad!H71</f>
        <v>8.384615384615385</v>
      </c>
    </row>
    <row r="46" spans="2:9" ht="27" customHeight="1" thickBot="1" x14ac:dyDescent="0.25"/>
    <row r="47" spans="2:9" ht="32.25" customHeight="1" thickBot="1" x14ac:dyDescent="0.25">
      <c r="B47" s="173" t="s">
        <v>36</v>
      </c>
      <c r="C47" s="174"/>
      <c r="D47" s="174"/>
      <c r="E47" s="174"/>
      <c r="F47" s="174"/>
      <c r="G47" s="174"/>
      <c r="H47" s="187"/>
    </row>
    <row r="48" spans="2:9" ht="26.25" customHeight="1" thickBot="1" x14ac:dyDescent="0.25"/>
    <row r="49" spans="1:19" ht="24.75" customHeight="1" x14ac:dyDescent="0.25">
      <c r="B49" s="197" t="s">
        <v>37</v>
      </c>
      <c r="C49" s="198"/>
      <c r="D49" s="198"/>
      <c r="E49" s="198"/>
      <c r="F49" s="199"/>
      <c r="G49" s="14"/>
      <c r="H49" s="15"/>
    </row>
    <row r="50" spans="1:19" ht="30" customHeight="1" x14ac:dyDescent="0.2">
      <c r="B50" s="53" t="s">
        <v>68</v>
      </c>
      <c r="C50" s="54"/>
      <c r="D50" s="54"/>
      <c r="E50" s="54"/>
      <c r="F50" s="24"/>
      <c r="G50" s="24"/>
      <c r="H50" s="25"/>
    </row>
    <row r="51" spans="1:19" ht="30" customHeight="1" x14ac:dyDescent="0.2">
      <c r="B51" s="53" t="s">
        <v>73</v>
      </c>
      <c r="C51" s="55"/>
      <c r="D51" s="55"/>
      <c r="E51" s="55"/>
      <c r="F51" s="26"/>
      <c r="G51" s="26"/>
      <c r="H51" s="27"/>
    </row>
    <row r="52" spans="1:19" ht="30" customHeight="1" thickBot="1" x14ac:dyDescent="0.25">
      <c r="B52" s="56">
        <f>uitwerkblad!B78</f>
        <v>0</v>
      </c>
      <c r="C52" s="57"/>
      <c r="D52" s="57"/>
      <c r="E52" s="57"/>
      <c r="F52" s="8"/>
      <c r="G52" s="8"/>
      <c r="H52" s="16"/>
    </row>
    <row r="53" spans="1:19" ht="26.25" customHeight="1" thickBot="1" x14ac:dyDescent="0.25">
      <c r="B53" s="58"/>
      <c r="C53" s="58"/>
      <c r="D53" s="58"/>
      <c r="E53" s="58"/>
    </row>
    <row r="54" spans="1:19" ht="24" customHeight="1" x14ac:dyDescent="0.2">
      <c r="B54" s="206" t="s">
        <v>35</v>
      </c>
      <c r="C54" s="207"/>
      <c r="D54" s="207"/>
      <c r="E54" s="207"/>
      <c r="F54" s="14"/>
      <c r="G54" s="14"/>
      <c r="H54" s="15"/>
    </row>
    <row r="55" spans="1:19" ht="30" customHeight="1" x14ac:dyDescent="0.2">
      <c r="B55" s="53" t="s">
        <v>69</v>
      </c>
      <c r="C55" s="54"/>
      <c r="D55" s="54"/>
      <c r="E55" s="54"/>
      <c r="F55" s="24"/>
      <c r="G55" s="24"/>
      <c r="H55" s="25"/>
    </row>
    <row r="56" spans="1:19" ht="30" customHeight="1" x14ac:dyDescent="0.2">
      <c r="B56" s="53" t="s">
        <v>70</v>
      </c>
      <c r="C56" s="55"/>
      <c r="D56" s="55"/>
      <c r="E56" s="55"/>
      <c r="F56" s="26"/>
      <c r="G56" s="26"/>
      <c r="H56" s="27"/>
    </row>
    <row r="57" spans="1:19" ht="30" customHeight="1" thickBot="1" x14ac:dyDescent="0.25">
      <c r="B57" s="56" t="str">
        <f>uitwerkblad!B83</f>
        <v xml:space="preserve"> </v>
      </c>
      <c r="C57" s="57"/>
      <c r="D57" s="57"/>
      <c r="E57" s="57"/>
      <c r="F57" s="8"/>
      <c r="G57" s="8"/>
      <c r="H57" s="16"/>
      <c r="J57" s="52"/>
    </row>
    <row r="58" spans="1:19" ht="26.25" customHeight="1" thickBot="1" x14ac:dyDescent="0.25">
      <c r="J58" s="47"/>
    </row>
    <row r="59" spans="1:19" ht="24" customHeight="1" x14ac:dyDescent="0.25">
      <c r="B59" s="197" t="s">
        <v>41</v>
      </c>
      <c r="C59" s="198"/>
      <c r="D59" s="198"/>
      <c r="E59" s="198"/>
      <c r="F59" s="14"/>
      <c r="G59" s="14"/>
      <c r="H59" s="15"/>
      <c r="K59" s="3"/>
      <c r="L59" s="3"/>
    </row>
    <row r="60" spans="1:19" ht="30" customHeight="1" x14ac:dyDescent="0.25">
      <c r="A60" s="3"/>
      <c r="B60" s="200" t="s">
        <v>71</v>
      </c>
      <c r="C60" s="201"/>
      <c r="D60" s="201"/>
      <c r="E60" s="201"/>
      <c r="F60" s="201"/>
      <c r="G60" s="201"/>
      <c r="H60" s="202"/>
      <c r="I60" s="3"/>
      <c r="J60" s="3"/>
    </row>
    <row r="61" spans="1:19" ht="30" customHeight="1" x14ac:dyDescent="0.25">
      <c r="B61" s="203" t="s">
        <v>72</v>
      </c>
      <c r="C61" s="204"/>
      <c r="D61" s="204"/>
      <c r="E61" s="204"/>
      <c r="F61" s="204"/>
      <c r="G61" s="204"/>
      <c r="H61" s="205"/>
      <c r="M61" s="3"/>
    </row>
    <row r="62" spans="1:19" ht="30" customHeight="1" thickBot="1" x14ac:dyDescent="0.3">
      <c r="B62" s="194">
        <f>uitwerkblad!B88</f>
        <v>0</v>
      </c>
      <c r="C62" s="195"/>
      <c r="D62" s="195"/>
      <c r="E62" s="195"/>
      <c r="F62" s="195"/>
      <c r="G62" s="195"/>
      <c r="H62" s="196"/>
      <c r="N62" s="3"/>
      <c r="O62" s="3"/>
      <c r="P62" s="3"/>
      <c r="Q62" s="3"/>
      <c r="R62" s="3"/>
      <c r="S62" s="3"/>
    </row>
    <row r="63" spans="1:19" s="3" customFormat="1" ht="14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ht="32.25" customHeight="1" x14ac:dyDescent="0.2">
      <c r="B64" s="39"/>
    </row>
    <row r="65" spans="2:2" ht="24.95" customHeight="1" x14ac:dyDescent="0.2">
      <c r="B65" s="39"/>
    </row>
    <row r="66" spans="2:2" ht="24.95" customHeight="1" x14ac:dyDescent="0.2">
      <c r="B66" s="102"/>
    </row>
    <row r="67" spans="2:2" ht="24.95" customHeight="1" x14ac:dyDescent="0.2">
      <c r="B67" s="2"/>
    </row>
    <row r="70" spans="2:2" ht="21.75" customHeight="1" x14ac:dyDescent="0.2"/>
    <row r="71" spans="2:2" ht="49.5" customHeight="1" x14ac:dyDescent="0.2"/>
    <row r="72" spans="2:2" ht="46.5" customHeight="1" x14ac:dyDescent="0.2"/>
    <row r="81" spans="1:19" ht="24.95" customHeight="1" x14ac:dyDescent="0.2">
      <c r="E81" s="2"/>
      <c r="F81" s="2"/>
      <c r="G81" s="2"/>
      <c r="H81" s="2"/>
      <c r="K81" s="2"/>
      <c r="L81" s="2"/>
    </row>
    <row r="82" spans="1:19" ht="24.95" customHeight="1" x14ac:dyDescent="0.2">
      <c r="I82" s="2"/>
      <c r="J82" s="2"/>
    </row>
    <row r="83" spans="1:19" ht="24.95" customHeight="1" x14ac:dyDescent="0.2">
      <c r="M83" s="2"/>
    </row>
    <row r="85" spans="1:19" ht="24.95" customHeight="1" x14ac:dyDescent="0.2">
      <c r="C85" s="2"/>
      <c r="D85" s="2"/>
      <c r="N85" s="2"/>
      <c r="O85" s="2"/>
    </row>
    <row r="89" spans="1:19" ht="24.95" customHeight="1" x14ac:dyDescent="0.2">
      <c r="A89" s="2"/>
    </row>
    <row r="91" spans="1:19" ht="24.95" customHeight="1" x14ac:dyDescent="0.2">
      <c r="B91" s="2"/>
    </row>
    <row r="92" spans="1:19" ht="24.95" customHeight="1" x14ac:dyDescent="0.2">
      <c r="P92" s="2"/>
      <c r="Q92" s="2"/>
      <c r="R92" s="2"/>
      <c r="S92" s="2"/>
    </row>
    <row r="93" spans="1:19" s="2" customFormat="1" ht="24.9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1:19" ht="24.95" customHeight="1" x14ac:dyDescent="0.2">
      <c r="F94" t="s">
        <v>17</v>
      </c>
    </row>
    <row r="96" spans="1:19" ht="24.95" customHeight="1" x14ac:dyDescent="0.2">
      <c r="E96" s="6"/>
      <c r="F96" s="6" t="s">
        <v>17</v>
      </c>
      <c r="G96" s="6"/>
      <c r="H96" s="6"/>
      <c r="K96" s="6"/>
      <c r="L96" s="6"/>
    </row>
    <row r="97" spans="1:19" ht="24.95" customHeight="1" x14ac:dyDescent="0.2">
      <c r="I97" s="6"/>
      <c r="J97" s="6"/>
    </row>
    <row r="101" spans="1:19" ht="24.95" customHeight="1" x14ac:dyDescent="0.2">
      <c r="B101" s="6"/>
      <c r="P101" s="6"/>
    </row>
    <row r="104" spans="1:19" ht="24.95" customHeight="1" x14ac:dyDescent="0.2">
      <c r="A104" s="6"/>
    </row>
    <row r="105" spans="1:19" ht="24.95" customHeight="1" x14ac:dyDescent="0.2">
      <c r="F105" t="s">
        <v>17</v>
      </c>
      <c r="G105" t="s">
        <v>17</v>
      </c>
    </row>
    <row r="107" spans="1:19" ht="24.95" customHeight="1" x14ac:dyDescent="0.2">
      <c r="Q107" s="6"/>
      <c r="R107" s="6"/>
      <c r="S107" s="6"/>
    </row>
    <row r="108" spans="1:19" s="6" customFormat="1" ht="24.95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</row>
    <row r="118" ht="20.25" customHeight="1" x14ac:dyDescent="0.2"/>
    <row r="121" ht="27.75" customHeight="1" x14ac:dyDescent="0.2"/>
  </sheetData>
  <mergeCells count="46">
    <mergeCell ref="B62:H62"/>
    <mergeCell ref="B49:F49"/>
    <mergeCell ref="B59:E59"/>
    <mergeCell ref="B60:H60"/>
    <mergeCell ref="B61:H61"/>
    <mergeCell ref="B54:E54"/>
    <mergeCell ref="B14:F14"/>
    <mergeCell ref="B15:F15"/>
    <mergeCell ref="B47:H47"/>
    <mergeCell ref="B40:F40"/>
    <mergeCell ref="B41:F41"/>
    <mergeCell ref="B37:C37"/>
    <mergeCell ref="B44:H44"/>
    <mergeCell ref="B45:G45"/>
    <mergeCell ref="B30:C30"/>
    <mergeCell ref="B33:C33"/>
    <mergeCell ref="B42:F42"/>
    <mergeCell ref="B32:C32"/>
    <mergeCell ref="B22:F22"/>
    <mergeCell ref="B23:F23"/>
    <mergeCell ref="B24:F24"/>
    <mergeCell ref="B18:F18"/>
    <mergeCell ref="A1:J1"/>
    <mergeCell ref="B31:C31"/>
    <mergeCell ref="B26:F26"/>
    <mergeCell ref="H2:H3"/>
    <mergeCell ref="B5:H5"/>
    <mergeCell ref="D2:G3"/>
    <mergeCell ref="B2:C2"/>
    <mergeCell ref="B3:C3"/>
    <mergeCell ref="B9:F9"/>
    <mergeCell ref="B12:F12"/>
    <mergeCell ref="B6:F6"/>
    <mergeCell ref="B7:F7"/>
    <mergeCell ref="B8:F8"/>
    <mergeCell ref="B10:F10"/>
    <mergeCell ref="B11:F11"/>
    <mergeCell ref="B16:F16"/>
    <mergeCell ref="B19:F19"/>
    <mergeCell ref="B20:F20"/>
    <mergeCell ref="B34:C34"/>
    <mergeCell ref="B35:C35"/>
    <mergeCell ref="B36:C36"/>
    <mergeCell ref="B27:C27"/>
    <mergeCell ref="B28:C28"/>
    <mergeCell ref="B29:C29"/>
  </mergeCells>
  <printOptions horizontalCentered="1"/>
  <pageMargins left="0.39370078740157483" right="0.21" top="0.86" bottom="0.39370078740157483" header="0.34" footer="0.15748031496062992"/>
  <pageSetup paperSize="9" scale="64" fitToHeight="2" orientation="portrait" r:id="rId1"/>
  <headerFooter alignWithMargins="0">
    <oddFooter>Voorbereid door Henk van Enter afd. PAAZ &amp;D&amp;RPagina &amp;P</oddFooter>
  </headerFooter>
  <rowBreaks count="2" manualBreakCount="2">
    <brk id="24" max="16383" man="1"/>
    <brk id="46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uitwerkblad</vt:lpstr>
      <vt:lpstr>Presentatie</vt:lpstr>
      <vt:lpstr>Blad1</vt:lpstr>
      <vt:lpstr>Presentatie!Afdrukbereik</vt:lpstr>
    </vt:vector>
  </TitlesOfParts>
  <Company>Albert Schweitzer ziekenhuis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uitwerking enquête mrt/juni 2004</dc:title>
  <dc:subject>afd. Paaz</dc:subject>
  <dc:creator>Henk van Enter afd. PAAZ</dc:creator>
  <cp:lastModifiedBy>Quartel, Suzanne - Stafbureau Communicatie Algemeen</cp:lastModifiedBy>
  <cp:lastPrinted>2019-07-03T08:49:58Z</cp:lastPrinted>
  <dcterms:created xsi:type="dcterms:W3CDTF">2003-11-16T06:10:16Z</dcterms:created>
  <dcterms:modified xsi:type="dcterms:W3CDTF">2019-09-18T13:50:46Z</dcterms:modified>
</cp:coreProperties>
</file>